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REMUNERACIONES 1ER TRIMESTRE 2026\"/>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16" i="1"/>
  <c r="AC20" i="1"/>
  <c r="AC13" i="1"/>
  <c r="AC21" i="1"/>
  <c r="AC9" i="1"/>
  <c r="AC10" i="1"/>
  <c r="AC14" i="1"/>
  <c r="AC18" i="1"/>
  <c r="AC22" i="1"/>
  <c r="AC26" i="1"/>
  <c r="AC11" i="1"/>
  <c r="AC15" i="1"/>
  <c r="AC19" i="1"/>
  <c r="AC23" i="1"/>
  <c r="AC27" i="1"/>
  <c r="AC24" i="1"/>
  <c r="AC17" i="1"/>
  <c r="AC25" i="1"/>
  <c r="AB8" i="1"/>
  <c r="AB12" i="1"/>
  <c r="AB16" i="1"/>
  <c r="AB20" i="1"/>
  <c r="AB24" i="1"/>
  <c r="AB17" i="1"/>
  <c r="AB25" i="1"/>
  <c r="AB27" i="1"/>
  <c r="AB9" i="1"/>
  <c r="AB13" i="1"/>
  <c r="AB21" i="1"/>
  <c r="AB19" i="1"/>
  <c r="AB10" i="1"/>
  <c r="AB14" i="1"/>
  <c r="AB18" i="1"/>
  <c r="AB22" i="1"/>
  <c r="AB26" i="1"/>
  <c r="AB11" i="1"/>
  <c r="AB15" i="1"/>
  <c r="AB23" i="1"/>
  <c r="AA8" i="1"/>
  <c r="AA20" i="1"/>
  <c r="AA13" i="1"/>
  <c r="AA21" i="1"/>
  <c r="AA9" i="1"/>
  <c r="AA10" i="1"/>
  <c r="AA14" i="1"/>
  <c r="AA18" i="1"/>
  <c r="AA22" i="1"/>
  <c r="AA26" i="1"/>
  <c r="AA11" i="1"/>
  <c r="AA15" i="1"/>
  <c r="AA19" i="1"/>
  <c r="AA23" i="1"/>
  <c r="AA27" i="1"/>
  <c r="AA12" i="1"/>
  <c r="AA16" i="1"/>
  <c r="AA24" i="1"/>
  <c r="AA17" i="1"/>
  <c r="AA25" i="1"/>
  <c r="Z8" i="1"/>
  <c r="Z12" i="1"/>
  <c r="Z16" i="1"/>
  <c r="Z20" i="1"/>
  <c r="Z24" i="1"/>
  <c r="Z13" i="1"/>
  <c r="Z21" i="1"/>
  <c r="Z23" i="1"/>
  <c r="Z9" i="1"/>
  <c r="Z17" i="1"/>
  <c r="Z25" i="1"/>
  <c r="Z27" i="1"/>
  <c r="Z10" i="1"/>
  <c r="Z14" i="1"/>
  <c r="Z18" i="1"/>
  <c r="Z22" i="1"/>
  <c r="Z26" i="1"/>
  <c r="Z11" i="1"/>
  <c r="Z15" i="1"/>
  <c r="Z19" i="1"/>
  <c r="Y8" i="1"/>
  <c r="Y12" i="1"/>
  <c r="Y16" i="1"/>
  <c r="Y20" i="1"/>
  <c r="Y24" i="1"/>
  <c r="Y9" i="1"/>
  <c r="Y13" i="1"/>
  <c r="Y17" i="1"/>
  <c r="Y21" i="1"/>
  <c r="Y25" i="1"/>
  <c r="Y10" i="1"/>
  <c r="Y14" i="1"/>
  <c r="Y18" i="1"/>
  <c r="Y22" i="1"/>
  <c r="Y26" i="1"/>
  <c r="Y11" i="1"/>
  <c r="Y15" i="1"/>
  <c r="Y19" i="1"/>
  <c r="Y23" i="1"/>
  <c r="Y27" i="1"/>
  <c r="X8" i="1"/>
  <c r="X12" i="1"/>
  <c r="X16" i="1"/>
  <c r="X20" i="1"/>
  <c r="X25" i="1"/>
  <c r="X9" i="1"/>
  <c r="X13" i="1"/>
  <c r="X17" i="1"/>
  <c r="X21" i="1"/>
  <c r="X10" i="1"/>
  <c r="X14" i="1"/>
  <c r="X18" i="1"/>
  <c r="X22" i="1"/>
  <c r="X26" i="1"/>
  <c r="X11" i="1"/>
  <c r="X15" i="1"/>
  <c r="X19" i="1"/>
  <c r="X23" i="1"/>
  <c r="X27" i="1"/>
  <c r="X24" i="1"/>
  <c r="W8" i="1"/>
  <c r="W12" i="1"/>
  <c r="W16" i="1"/>
  <c r="W20" i="1"/>
  <c r="W24" i="1"/>
  <c r="W9" i="1"/>
  <c r="W13" i="1"/>
  <c r="W17" i="1"/>
  <c r="W21" i="1"/>
  <c r="W25" i="1"/>
  <c r="W15" i="1"/>
  <c r="W23" i="1"/>
  <c r="W10" i="1"/>
  <c r="W14" i="1"/>
  <c r="W18" i="1"/>
  <c r="W22" i="1"/>
  <c r="W26" i="1"/>
  <c r="W11" i="1"/>
  <c r="W19" i="1"/>
  <c r="W27" i="1"/>
  <c r="V8" i="1"/>
  <c r="V12" i="1"/>
  <c r="V16" i="1"/>
  <c r="V20" i="1"/>
  <c r="V13" i="1"/>
  <c r="V21" i="1"/>
  <c r="V9" i="1"/>
  <c r="V10" i="1"/>
  <c r="V14" i="1"/>
  <c r="V18" i="1"/>
  <c r="V22" i="1"/>
  <c r="V26" i="1"/>
  <c r="V11" i="1"/>
  <c r="V15" i="1"/>
  <c r="V19" i="1"/>
  <c r="V23" i="1"/>
  <c r="V27" i="1"/>
  <c r="V24" i="1"/>
  <c r="V17" i="1"/>
  <c r="V25" i="1"/>
  <c r="U8" i="1"/>
  <c r="U20" i="1"/>
  <c r="U9" i="1"/>
  <c r="U10" i="1"/>
  <c r="U14" i="1"/>
  <c r="U18" i="1"/>
  <c r="U22" i="1"/>
  <c r="U26" i="1"/>
  <c r="U11" i="1"/>
  <c r="U15" i="1"/>
  <c r="U19" i="1"/>
  <c r="U23" i="1"/>
  <c r="U27" i="1"/>
  <c r="U12" i="1"/>
  <c r="U16" i="1"/>
  <c r="U24" i="1"/>
  <c r="U13" i="1"/>
  <c r="U17" i="1"/>
  <c r="U21" i="1"/>
  <c r="U25" i="1"/>
  <c r="T8" i="1"/>
  <c r="T12" i="1"/>
  <c r="T20" i="1"/>
  <c r="T9" i="1"/>
  <c r="T17" i="1"/>
  <c r="T25" i="1"/>
  <c r="T10" i="1"/>
  <c r="T14" i="1"/>
  <c r="T18" i="1"/>
  <c r="T22" i="1"/>
  <c r="T26" i="1"/>
  <c r="T11" i="1"/>
  <c r="T15" i="1"/>
  <c r="T19" i="1"/>
  <c r="T23" i="1"/>
  <c r="T27" i="1"/>
  <c r="T16" i="1"/>
  <c r="T24" i="1"/>
  <c r="T13" i="1"/>
  <c r="T21" i="1"/>
  <c r="S8" i="1"/>
  <c r="S12" i="1"/>
  <c r="S20" i="1"/>
  <c r="S13" i="1"/>
  <c r="S21" i="1"/>
  <c r="S9" i="1"/>
  <c r="S10" i="1"/>
  <c r="S14" i="1"/>
  <c r="S18" i="1"/>
  <c r="S22" i="1"/>
  <c r="S26" i="1"/>
  <c r="S11" i="1"/>
  <c r="S15" i="1"/>
  <c r="S19" i="1"/>
  <c r="S23" i="1"/>
  <c r="S27" i="1"/>
  <c r="S16" i="1"/>
  <c r="S24" i="1"/>
  <c r="S17" i="1"/>
  <c r="S25" i="1"/>
  <c r="R8" i="1"/>
  <c r="R12" i="1"/>
  <c r="R16" i="1"/>
  <c r="R20" i="1"/>
  <c r="R24" i="1"/>
  <c r="R18" i="1"/>
  <c r="R26" i="1"/>
  <c r="R15" i="1"/>
  <c r="R27" i="1"/>
  <c r="R9" i="1"/>
  <c r="R13" i="1"/>
  <c r="R17" i="1"/>
  <c r="R21" i="1"/>
  <c r="R25" i="1"/>
  <c r="R14" i="1"/>
  <c r="R22" i="1"/>
  <c r="R11" i="1"/>
  <c r="R23" i="1"/>
  <c r="R10" i="1"/>
  <c r="R19" i="1"/>
  <c r="Q8" i="1"/>
  <c r="Q12" i="1"/>
  <c r="Q16" i="1"/>
  <c r="Q20" i="1"/>
  <c r="Q24" i="1"/>
  <c r="Q25" i="1"/>
  <c r="Q22" i="1"/>
  <c r="Q15" i="1"/>
  <c r="Q23" i="1"/>
  <c r="Q9" i="1"/>
  <c r="Q13" i="1"/>
  <c r="Q17" i="1"/>
  <c r="Q21" i="1"/>
  <c r="Q18" i="1"/>
  <c r="Q26" i="1"/>
  <c r="Q19" i="1"/>
  <c r="Q27" i="1"/>
  <c r="Q10" i="1"/>
  <c r="Q14" i="1"/>
  <c r="Q11" i="1"/>
</calcChain>
</file>

<file path=xl/sharedStrings.xml><?xml version="1.0" encoding="utf-8"?>
<sst xmlns="http://schemas.openxmlformats.org/spreadsheetml/2006/main" count="1262" uniqueCount="292">
  <si>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</si>
  <si>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</si>
  <si>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</si>
  <si>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</si>
  <si>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</si>
  <si>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</si>
  <si>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</si>
  <si>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</si>
  <si>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</si>
  <si>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</si>
  <si>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</si>
  <si>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</si>
  <si>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</si>
  <si>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</si>
  <si>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</si>
  <si>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</si>
  <si>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</si>
  <si>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</si>
  <si>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</si>
  <si>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</si>
  <si>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</si>
  <si>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</si>
  <si>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</si>
  <si>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</si>
  <si>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</si>
  <si>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</si>
  <si>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</si>
  <si>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</si>
  <si>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</si>
  <si>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</si>
  <si>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</si>
  <si>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</si>
  <si>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</si>
  <si>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</si>
  <si>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</si>
  <si>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</si>
  <si>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</si>
  <si>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</si>
  <si>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</si>
  <si>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</si>
  <si>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</si>
  <si>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</si>
  <si>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</si>
  <si>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</si>
  <si>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</si>
  <si>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</si>
  <si>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</si>
  <si>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</si>
  <si>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</si>
  <si>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</si>
  <si>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</si>
  <si>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</si>
  <si>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</si>
  <si>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</si>
  <si>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</si>
  <si>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</si>
  <si>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</si>
  <si>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</si>
  <si>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</si>
  <si>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</si>
  <si>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</si>
  <si>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</si>
  <si>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</si>
  <si>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</si>
  <si>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</si>
  <si>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</si>
  <si>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</si>
  <si>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</si>
  <si>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</si>
  <si>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</si>
  <si>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</si>
  <si>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</si>
  <si>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</si>
  <si>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</si>
  <si>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</si>
  <si>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</si>
  <si>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</si>
  <si>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</si>
  <si>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</si>
  <si>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</si>
  <si>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</si>
  <si>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</si>
  <si>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</si>
  <si>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</si>
  <si>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</si>
  <si>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</si>
  <si>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</si>
  <si>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</si>
  <si>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</si>
  <si>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</si>
  <si>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</si>
  <si>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</si>
  <si>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</si>
  <si>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</si>
  <si>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</si>
  <si>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</si>
  <si>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</si>
  <si>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</si>
  <si>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</si>
  <si>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</si>
  <si>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</si>
  <si>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</si>
  <si>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</si>
  <si>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</si>
  <si>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</si>
  <si>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</si>
  <si>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</si>
  <si>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</si>
  <si>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</si>
  <si>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</si>
  <si>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</si>
  <si>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</si>
  <si>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</si>
  <si>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</si>
  <si>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</si>
  <si>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</si>
  <si>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</si>
  <si>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</si>
  <si>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</si>
  <si>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</si>
  <si>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</si>
  <si>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</si>
  <si>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</si>
  <si>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</si>
  <si>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</si>
  <si>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</si>
  <si>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</si>
  <si>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</si>
  <si>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</si>
  <si>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</si>
  <si>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</si>
  <si>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</si>
  <si>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</si>
  <si>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</si>
  <si>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</si>
  <si>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</si>
  <si>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</si>
  <si>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</si>
  <si>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</si>
  <si>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</si>
  <si>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</si>
  <si>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</si>
  <si>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</si>
  <si>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</si>
  <si>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</si>
  <si>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</si>
  <si>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</si>
  <si>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</si>
  <si>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</si>
  <si>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</si>
  <si>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</si>
  <si>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</si>
  <si>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</si>
  <si>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</si>
  <si>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</si>
  <si>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</si>
  <si>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</si>
  <si>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</si>
  <si>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</si>
  <si>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</si>
  <si>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</si>
  <si>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</si>
  <si>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</si>
  <si>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</si>
  <si>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</si>
  <si>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</si>
  <si>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</si>
  <si>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</si>
  <si>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</si>
  <si>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</si>
  <si>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</si>
  <si>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</si>
  <si>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</si>
  <si>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</si>
  <si>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</si>
  <si>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</si>
  <si>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</si>
  <si>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</si>
  <si>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</si>
  <si>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</si>
  <si>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</si>
  <si>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</si>
  <si>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</si>
  <si>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</si>
  <si>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</si>
  <si>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</si>
  <si>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</si>
  <si>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</si>
  <si>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</si>
  <si>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</si>
  <si>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</si>
  <si>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</si>
  <si>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</si>
  <si>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</si>
  <si>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</si>
  <si>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</si>
  <si>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</si>
  <si>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</si>
  <si>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</si>
  <si>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</si>
  <si>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</si>
  <si>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</si>
  <si>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</si>
  <si>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</si>
  <si>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</si>
  <si>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</si>
  <si>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</si>
  <si>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</si>
  <si>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</si>
  <si>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</si>
  <si>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</si>
  <si>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</si>
  <si>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</si>
  <si>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</si>
  <si>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</si>
  <si>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</si>
  <si>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</si>
  <si>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</si>
  <si>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</si>
  <si>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</si>
  <si>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</si>
  <si>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</si>
  <si>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</si>
  <si>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</si>
  <si>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EJECUTIVO (A) "B"</t>
  </si>
  <si>
    <t>DIRECCION EJECUTIVA DE ADMINISTRACION Y FINANZAS EN LA SECRETARIA DE DESARROLLO ECONOMICO</t>
  </si>
  <si>
    <t>ENLACE "B"</t>
  </si>
  <si>
    <t>ENLACE DE CONTROL DE GESTION DOCUMENTAL</t>
  </si>
  <si>
    <t>SUBDIRECTOR (A) "A"</t>
  </si>
  <si>
    <t>SUBDIRECCION DE ADMINISTRACION DE CAPITAL HUMANO</t>
  </si>
  <si>
    <t>ENLACE DE DESARROLLO ORGANIZACIONAL</t>
  </si>
  <si>
    <t>JEFE (A) DE UNIDAD DEPARTAMENTAL "A"</t>
  </si>
  <si>
    <t>JEFATURA DE UNIDAD DEPARTAMENTAL DE PRESTACIONES Y POLITICA LABORAL</t>
  </si>
  <si>
    <t>JEFATURA DE UNIDAD DEPARTAMENTAL DE CONTROL DE PERSONAL</t>
  </si>
  <si>
    <t>SUBDIRECCION DE FINANZAS</t>
  </si>
  <si>
    <t>JEFATURA DE UNIDAD DEPARTAMENTAL DE CONTROL PRESUPUESTAL</t>
  </si>
  <si>
    <t>ENLACE DE SEGUIMIENTO PRESUPUESTAL</t>
  </si>
  <si>
    <t>JEFATURA DE UNIDAD DEPARTAMENTAL DE CONTABILIDAD Y REGISTRO</t>
  </si>
  <si>
    <t>SUBDIRECCION DE RECURSOS MATERIALES, ABASTECIMIENTOS Y SERVICIOS</t>
  </si>
  <si>
    <t>JEFATURA DE UNIDAD DEPARTAMENTAL DE COMPRAS Y CONTROL DE MATERIALES</t>
  </si>
  <si>
    <t>JEFATURA DE UNIDAD DEPARTAMENTAL DE ABASTECIMIENTOS Y SERVICIOS</t>
  </si>
  <si>
    <t>ENLACE DE ALMACENES E INVENTARIOS</t>
  </si>
  <si>
    <t>DIRECTOR (A) "A"</t>
  </si>
  <si>
    <t>DIRECCION DE ENLACE ADMINISTRATIVO (A) EN LA COORDINACION GENERAL DE LA CENTRAL DE ABASTO</t>
  </si>
  <si>
    <t>SUBDIRECCION DE CAPITAL HUMANO</t>
  </si>
  <si>
    <t>JEFATURA DE UNIDAD DEPARTAMENTAL DE CONTROL DE PERSONAL Y POLITICA LABORAL</t>
  </si>
  <si>
    <t>SUBDIRECCION DE FINANZAS Y CONTROL DE RECURSOS MATERIALES</t>
  </si>
  <si>
    <t>JEFATURA DE UNIDAD DEPARTAMENTAL DE CONTROL DE RECURSOS MATERIALES</t>
  </si>
  <si>
    <t>RAUL</t>
  </si>
  <si>
    <t>ARENZANA</t>
  </si>
  <si>
    <t>OLVERA</t>
  </si>
  <si>
    <t>LESLY ALEJANDRA</t>
  </si>
  <si>
    <t>FRANCO</t>
  </si>
  <si>
    <t>ESCOBAR</t>
  </si>
  <si>
    <t>MIGUEL ANGEL</t>
  </si>
  <si>
    <t>CRUZ</t>
  </si>
  <si>
    <t>GOMEZ</t>
  </si>
  <si>
    <t>KAREN AILED</t>
  </si>
  <si>
    <t>CARRILLO</t>
  </si>
  <si>
    <t>MORENO</t>
  </si>
  <si>
    <t>ALBERTA</t>
  </si>
  <si>
    <t>VAZQUEZ</t>
  </si>
  <si>
    <t>MORALES</t>
  </si>
  <si>
    <t>LORENA</t>
  </si>
  <si>
    <t>GARCIA</t>
  </si>
  <si>
    <t>NERI</t>
  </si>
  <si>
    <t>LUIS ANTONIO</t>
  </si>
  <si>
    <t>LOPEZ</t>
  </si>
  <si>
    <t>COLORES</t>
  </si>
  <si>
    <t>JOSE DE JESUS</t>
  </si>
  <si>
    <t>MOLINA</t>
  </si>
  <si>
    <t>JIMENEZ</t>
  </si>
  <si>
    <t>ITZEL ALEJANDRA</t>
  </si>
  <si>
    <t>ESPINOZA</t>
  </si>
  <si>
    <t>CUEVAS</t>
  </si>
  <si>
    <t>ULISES</t>
  </si>
  <si>
    <t>SANCHEZ</t>
  </si>
  <si>
    <t>BAILON</t>
  </si>
  <si>
    <t>PRISCILA</t>
  </si>
  <si>
    <t>FERNANDEZ</t>
  </si>
  <si>
    <t>MARTINEZ</t>
  </si>
  <si>
    <t>VACANTE</t>
  </si>
  <si>
    <t>JULIO CESAR</t>
  </si>
  <si>
    <t>RIVERA</t>
  </si>
  <si>
    <t>GUTIERREZ</t>
  </si>
  <si>
    <t>ISRAEL</t>
  </si>
  <si>
    <t>SOSA</t>
  </si>
  <si>
    <t>MAGDALENA</t>
  </si>
  <si>
    <t>CHAVEZ</t>
  </si>
  <si>
    <t>FERNANDO</t>
  </si>
  <si>
    <t>MEZA</t>
  </si>
  <si>
    <t>VIZCARRA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</si>
</sst>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7"/>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2026</v>
      </c>
      <c r="B8" s="4">
        <v>46023</v>
      </c>
      <c r="C8" s="4">
        <v>46112</v>
      </c>
      <c r="D8" t="s">
        <v>84</v>
      </c>
      <c r="E8" s="3">
        <v>43</v>
      </c>
      <c r="F8" s="3" t="s">
        <v>224</v>
      </c>
      <c r="G8" s="3" t="s">
        <v>225</v>
      </c>
      <c r="H8" s="3" t="s">
        <v>225</v>
      </c>
      <c r="I8" s="3" t="s">
        <v>248</v>
      </c>
      <c r="J8" s="3" t="s">
        <v>249</v>
      </c>
      <c r="K8" s="3" t="s">
        <v>250</v>
      </c>
      <c r="L8" s="3" t="s">
        <v>91</v>
      </c>
      <c r="M8" s="3">
        <v>74482</v>
      </c>
      <c r="N8" t="s">
        <v>212</v>
      </c>
      <c r="O8" s="3">
        <v>56274.93</v>
      </c>
      <c r="P8" t="s">
        <v>212</v>
      </c>
      <c r="Q8" s="9" t="str">
        <f ca="1">HYPERLINK("#"&amp;CELL("direccion",Tabla_471065!A4),"1")</f>
        <v>1</v>
      </c>
      <c r="R8" s="9" t="str">
        <f ca="1">HYPERLINK("#"&amp;CELL("direccion",Tabla_471039!A4),"1")</f>
        <v>1</v>
      </c>
      <c r="S8" s="9" t="str">
        <f ca="1">HYPERLINK("#"&amp;CELL("direccion",Tabla_471067!A4),"1")</f>
        <v>1</v>
      </c>
      <c r="T8" s="9" t="str">
        <f ca="1">HYPERLINK("#"&amp;CELL("direccion",Tabla_471023!A4),"1")</f>
        <v>1</v>
      </c>
      <c r="U8" s="9" t="str">
        <f ca="1">HYPERLINK("#"&amp;CELL("direccion",Tabla_471047!A4),"1")</f>
        <v>1</v>
      </c>
      <c r="V8" s="9" t="str">
        <f ca="1">HYPERLINK("#"&amp;CELL("direccion",Tabla_471030!A4),"1")</f>
        <v>1</v>
      </c>
      <c r="W8" s="9" t="str">
        <f ca="1">HYPERLINK("#"&amp;CELL("direccion",Tabla_471041!A4),"1")</f>
        <v>1</v>
      </c>
      <c r="X8" s="9" t="str">
        <f ca="1">HYPERLINK("#"&amp;CELL("direccion",Tabla_471031!A4),"1")</f>
        <v>1</v>
      </c>
      <c r="Y8" s="9" t="str">
        <f ca="1">HYPERLINK("#"&amp;CELL("direccion",Tabla_471032!A4),"1")</f>
        <v>1</v>
      </c>
      <c r="Z8" s="9" t="str">
        <f ca="1">HYPERLINK("#"&amp;CELL("direccion",Tabla_471059!A4),"1")</f>
        <v>1</v>
      </c>
      <c r="AA8" s="9" t="str">
        <f ca="1">HYPERLINK("#"&amp;CELL("direccion",Tabla_471071!A4),"1")</f>
        <v>1</v>
      </c>
      <c r="AB8" s="9" t="str">
        <f ca="1">HYPERLINK("#"&amp;CELL("direccion",Tabla_471062!A4),"1")</f>
        <v>1</v>
      </c>
      <c r="AC8" s="9" t="str">
        <f ca="1">HYPERLINK("#"&amp;CELL("direccion",Tabla_471074!A4),"1")</f>
        <v>1</v>
      </c>
      <c r="AD8" t="s">
        <v>213</v>
      </c>
      <c r="AE8" s="4">
        <v>46112</v>
      </c>
    </row>
    <row r="9" spans="1:32" x14ac:dyDescent="0.25">
      <c r="A9" s="3">
        <v>2026</v>
      </c>
      <c r="B9" s="4">
        <v>46023</v>
      </c>
      <c r="C9" s="4">
        <v>46112</v>
      </c>
      <c r="D9" s="3" t="s">
        <v>84</v>
      </c>
      <c r="E9" s="3">
        <v>21</v>
      </c>
      <c r="F9" s="3" t="s">
        <v>226</v>
      </c>
      <c r="G9" s="3" t="s">
        <v>227</v>
      </c>
      <c r="H9" s="3" t="s">
        <v>225</v>
      </c>
      <c r="I9" s="3" t="s">
        <v>251</v>
      </c>
      <c r="J9" s="3" t="s">
        <v>252</v>
      </c>
      <c r="K9" s="3" t="s">
        <v>253</v>
      </c>
      <c r="L9" s="3" t="s">
        <v>92</v>
      </c>
      <c r="M9" s="3">
        <v>16912</v>
      </c>
      <c r="N9" s="3" t="s">
        <v>212</v>
      </c>
      <c r="O9" s="3">
        <v>14375.25</v>
      </c>
      <c r="P9" s="3" t="s">
        <v>212</v>
      </c>
      <c r="Q9" s="9" t="str">
        <f ca="1">HYPERLINK("#"&amp;CELL("direccion",Tabla_471065!A5),"2")</f>
        <v>2</v>
      </c>
      <c r="R9" s="9" t="str">
        <f ca="1">HYPERLINK("#"&amp;CELL("direccion",Tabla_471039!A5),"2")</f>
        <v>2</v>
      </c>
      <c r="S9" s="9" t="str">
        <f ca="1">HYPERLINK("#"&amp;CELL("direccion",Tabla_471067!A5),"2")</f>
        <v>2</v>
      </c>
      <c r="T9" s="9" t="str">
        <f ca="1">HYPERLINK("#"&amp;CELL("direccion",Tabla_471023!A5),"2")</f>
        <v>2</v>
      </c>
      <c r="U9" s="9" t="str">
        <f ca="1">HYPERLINK("#"&amp;CELL("direccion",Tabla_471047!A5),"2")</f>
        <v>2</v>
      </c>
      <c r="V9" s="9" t="str">
        <f ca="1">HYPERLINK("#"&amp;CELL("direccion",Tabla_471030!A5),"2")</f>
        <v>2</v>
      </c>
      <c r="W9" s="9" t="str">
        <f ca="1">HYPERLINK("#"&amp;CELL("direccion",Tabla_471041!A5),"2")</f>
        <v>2</v>
      </c>
      <c r="X9" s="9" t="str">
        <f ca="1">HYPERLINK("#"&amp;CELL("direccion",Tabla_471031!A5),"2")</f>
        <v>2</v>
      </c>
      <c r="Y9" s="9" t="str">
        <f ca="1">HYPERLINK("#"&amp;CELL("direccion",Tabla_471032!A5),"2")</f>
        <v>2</v>
      </c>
      <c r="Z9" s="9" t="str">
        <f ca="1">HYPERLINK("#"&amp;CELL("direccion",Tabla_471059!A5),"2")</f>
        <v>2</v>
      </c>
      <c r="AA9" s="9" t="str">
        <f ca="1">HYPERLINK("#"&amp;CELL("direccion",Tabla_471071!A5),"2")</f>
        <v>2</v>
      </c>
      <c r="AB9" s="9" t="str">
        <f ca="1">HYPERLINK("#"&amp;CELL("direccion",Tabla_471062!A5),"2")</f>
        <v>2</v>
      </c>
      <c r="AC9" s="9" t="str">
        <f ca="1">HYPERLINK("#"&amp;CELL("direccion",Tabla_471074!A5),"2")</f>
        <v>2</v>
      </c>
      <c r="AD9" s="3" t="s">
        <v>213</v>
      </c>
      <c r="AE9" s="4">
        <v>46112</v>
      </c>
    </row>
    <row r="10" spans="1:32" x14ac:dyDescent="0.25">
      <c r="A10" s="3">
        <v>2026</v>
      </c>
      <c r="B10" s="4">
        <v>46023</v>
      </c>
      <c r="C10" s="4">
        <v>46112</v>
      </c>
      <c r="D10" s="3" t="s">
        <v>84</v>
      </c>
      <c r="E10" s="3">
        <v>29</v>
      </c>
      <c r="F10" s="3" t="s">
        <v>228</v>
      </c>
      <c r="G10" s="3" t="s">
        <v>229</v>
      </c>
      <c r="H10" s="3" t="s">
        <v>225</v>
      </c>
      <c r="I10" s="3" t="s">
        <v>254</v>
      </c>
      <c r="J10" s="3" t="s">
        <v>255</v>
      </c>
      <c r="K10" s="3" t="s">
        <v>256</v>
      </c>
      <c r="L10" s="3" t="s">
        <v>91</v>
      </c>
      <c r="M10" s="3">
        <v>35248</v>
      </c>
      <c r="N10" s="3" t="s">
        <v>212</v>
      </c>
      <c r="O10" s="3">
        <v>28526.66</v>
      </c>
      <c r="P10" s="3" t="s">
        <v>212</v>
      </c>
      <c r="Q10" s="9" t="str">
        <f ca="1">HYPERLINK("#"&amp;CELL("direccion",Tabla_471065!A6),"3")</f>
        <v>3</v>
      </c>
      <c r="R10" s="9" t="str">
        <f ca="1">HYPERLINK("#"&amp;CELL("direccion",Tabla_471039!A6),"3")</f>
        <v>3</v>
      </c>
      <c r="S10" s="9" t="str">
        <f ca="1">HYPERLINK("#"&amp;CELL("direccion",Tabla_471067!A6),"3")</f>
        <v>3</v>
      </c>
      <c r="T10" s="9" t="str">
        <f ca="1">HYPERLINK("#"&amp;CELL("direccion",Tabla_471023!A6),"3")</f>
        <v>3</v>
      </c>
      <c r="U10" s="9" t="str">
        <f ca="1">HYPERLINK("#"&amp;CELL("direccion",Tabla_471047!A6),"3")</f>
        <v>3</v>
      </c>
      <c r="V10" s="9" t="str">
        <f ca="1">HYPERLINK("#"&amp;CELL("direccion",Tabla_471030!A6),"3")</f>
        <v>3</v>
      </c>
      <c r="W10" s="9" t="str">
        <f ca="1">HYPERLINK("#"&amp;CELL("direccion",Tabla_471041!A6),"3")</f>
        <v>3</v>
      </c>
      <c r="X10" s="9" t="str">
        <f ca="1">HYPERLINK("#"&amp;CELL("direccion",Tabla_471031!A6),"3")</f>
        <v>3</v>
      </c>
      <c r="Y10" s="9" t="str">
        <f ca="1">HYPERLINK("#"&amp;CELL("direccion",Tabla_471032!A6),"3")</f>
        <v>3</v>
      </c>
      <c r="Z10" s="9" t="str">
        <f ca="1">HYPERLINK("#"&amp;CELL("direccion",Tabla_471059!A6),"3")</f>
        <v>3</v>
      </c>
      <c r="AA10" s="9" t="str">
        <f ca="1">HYPERLINK("#"&amp;CELL("direccion",Tabla_471071!A6),"3")</f>
        <v>3</v>
      </c>
      <c r="AB10" s="9" t="str">
        <f ca="1">HYPERLINK("#"&amp;CELL("direccion",Tabla_471062!A6),"3")</f>
        <v>3</v>
      </c>
      <c r="AC10" s="9" t="str">
        <f ca="1">HYPERLINK("#"&amp;CELL("direccion",Tabla_471074!A6),"3")</f>
        <v>3</v>
      </c>
      <c r="AD10" s="3" t="s">
        <v>213</v>
      </c>
      <c r="AE10" s="4">
        <v>46112</v>
      </c>
    </row>
    <row r="11" spans="1:32" x14ac:dyDescent="0.25">
      <c r="A11" s="3">
        <v>2026</v>
      </c>
      <c r="B11" s="4">
        <v>46023</v>
      </c>
      <c r="C11" s="4">
        <v>46112</v>
      </c>
      <c r="D11" s="3" t="s">
        <v>84</v>
      </c>
      <c r="E11" s="3">
        <v>21</v>
      </c>
      <c r="F11" s="3" t="s">
        <v>226</v>
      </c>
      <c r="G11" s="3" t="s">
        <v>230</v>
      </c>
      <c r="H11" s="3" t="s">
        <v>225</v>
      </c>
      <c r="I11" s="3" t="s">
        <v>257</v>
      </c>
      <c r="J11" s="3" t="s">
        <v>258</v>
      </c>
      <c r="K11" s="3" t="s">
        <v>259</v>
      </c>
      <c r="L11" s="3" t="s">
        <v>92</v>
      </c>
      <c r="M11" s="3">
        <v>16912</v>
      </c>
      <c r="N11" s="3" t="s">
        <v>212</v>
      </c>
      <c r="O11" s="3">
        <v>14375.25</v>
      </c>
      <c r="P11" s="3" t="s">
        <v>212</v>
      </c>
      <c r="Q11" s="9" t="str">
        <f ca="1">HYPERLINK("#"&amp;CELL("direccion",Tabla_471065!A7),"4")</f>
        <v>4</v>
      </c>
      <c r="R11" s="9" t="str">
        <f ca="1">HYPERLINK("#"&amp;CELL("direccion",Tabla_471039!A7),"4")</f>
        <v>4</v>
      </c>
      <c r="S11" s="9" t="str">
        <f ca="1">HYPERLINK("#"&amp;CELL("direccion",Tabla_471067!A7),"4")</f>
        <v>4</v>
      </c>
      <c r="T11" s="9" t="str">
        <f ca="1">HYPERLINK("#"&amp;CELL("direccion",Tabla_471023!A7),"4")</f>
        <v>4</v>
      </c>
      <c r="U11" s="9" t="str">
        <f ca="1">HYPERLINK("#"&amp;CELL("direccion",Tabla_471047!A7),"4")</f>
        <v>4</v>
      </c>
      <c r="V11" s="9" t="str">
        <f ca="1">HYPERLINK("#"&amp;CELL("direccion",Tabla_471030!A7),"4")</f>
        <v>4</v>
      </c>
      <c r="W11" s="9" t="str">
        <f ca="1">HYPERLINK("#"&amp;CELL("direccion",Tabla_471041!A7),"4")</f>
        <v>4</v>
      </c>
      <c r="X11" s="9" t="str">
        <f ca="1">HYPERLINK("#"&amp;CELL("direccion",Tabla_471031!A7),"4")</f>
        <v>4</v>
      </c>
      <c r="Y11" s="9" t="str">
        <f ca="1">HYPERLINK("#"&amp;CELL("direccion",Tabla_471032!A7),"4")</f>
        <v>4</v>
      </c>
      <c r="Z11" s="9" t="str">
        <f ca="1">HYPERLINK("#"&amp;CELL("direccion",Tabla_471059!A7),"4")</f>
        <v>4</v>
      </c>
      <c r="AA11" s="9" t="str">
        <f ca="1">HYPERLINK("#"&amp;CELL("direccion",Tabla_471071!A7),"4")</f>
        <v>4</v>
      </c>
      <c r="AB11" s="9" t="str">
        <f ca="1">HYPERLINK("#"&amp;CELL("direccion",Tabla_471062!A7),"4")</f>
        <v>4</v>
      </c>
      <c r="AC11" s="9" t="str">
        <f ca="1">HYPERLINK("#"&amp;CELL("direccion",Tabla_471074!A7),"4")</f>
        <v>4</v>
      </c>
      <c r="AD11" s="3" t="s">
        <v>213</v>
      </c>
      <c r="AE11" s="4">
        <v>46112</v>
      </c>
    </row>
    <row r="12" spans="1:32" x14ac:dyDescent="0.25">
      <c r="A12" s="3">
        <v>2026</v>
      </c>
      <c r="B12" s="4">
        <v>46023</v>
      </c>
      <c r="C12" s="4">
        <v>46112</v>
      </c>
      <c r="D12" s="3" t="s">
        <v>84</v>
      </c>
      <c r="E12" s="3">
        <v>25</v>
      </c>
      <c r="F12" s="3" t="s">
        <v>231</v>
      </c>
      <c r="G12" s="3" t="s">
        <v>232</v>
      </c>
      <c r="H12" s="3" t="s">
        <v>225</v>
      </c>
      <c r="I12" s="3" t="s">
        <v>260</v>
      </c>
      <c r="J12" s="3" t="s">
        <v>261</v>
      </c>
      <c r="K12" s="3" t="s">
        <v>262</v>
      </c>
      <c r="L12" s="3" t="s">
        <v>92</v>
      </c>
      <c r="M12" s="3">
        <v>24672</v>
      </c>
      <c r="N12" s="3" t="s">
        <v>212</v>
      </c>
      <c r="O12" s="3">
        <v>20384.75</v>
      </c>
      <c r="P12" s="3" t="s">
        <v>212</v>
      </c>
      <c r="Q12" s="9" t="str">
        <f ca="1">HYPERLINK("#"&amp;CELL("direccion",Tabla_471065!A8),"5")</f>
        <v>5</v>
      </c>
      <c r="R12" s="9" t="str">
        <f ca="1">HYPERLINK("#"&amp;CELL("direccion",Tabla_471039!A8),"5")</f>
        <v>5</v>
      </c>
      <c r="S12" s="9" t="str">
        <f ca="1">HYPERLINK("#"&amp;CELL("direccion",Tabla_471067!A8),"5")</f>
        <v>5</v>
      </c>
      <c r="T12" s="9" t="str">
        <f ca="1">HYPERLINK("#"&amp;CELL("direccion",Tabla_471023!A8),"5")</f>
        <v>5</v>
      </c>
      <c r="U12" s="9" t="str">
        <f ca="1">HYPERLINK("#"&amp;CELL("direccion",Tabla_471047!A8),"5")</f>
        <v>5</v>
      </c>
      <c r="V12" s="9" t="str">
        <f ca="1">HYPERLINK("#"&amp;CELL("direccion",Tabla_471030!A8),"5")</f>
        <v>5</v>
      </c>
      <c r="W12" s="9" t="str">
        <f ca="1">HYPERLINK("#"&amp;CELL("direccion",Tabla_471041!A8),"5")</f>
        <v>5</v>
      </c>
      <c r="X12" s="9" t="str">
        <f ca="1">HYPERLINK("#"&amp;CELL("direccion",Tabla_471031!A8),"5")</f>
        <v>5</v>
      </c>
      <c r="Y12" s="9" t="str">
        <f ca="1">HYPERLINK("#"&amp;CELL("direccion",Tabla_471032!A8),"5")</f>
        <v>5</v>
      </c>
      <c r="Z12" s="9" t="str">
        <f ca="1">HYPERLINK("#"&amp;CELL("direccion",Tabla_471059!A8),"5")</f>
        <v>5</v>
      </c>
      <c r="AA12" s="9" t="str">
        <f ca="1">HYPERLINK("#"&amp;CELL("direccion",Tabla_471071!A8),"5")</f>
        <v>5</v>
      </c>
      <c r="AB12" s="9" t="str">
        <f ca="1">HYPERLINK("#"&amp;CELL("direccion",Tabla_471062!A8),"5")</f>
        <v>5</v>
      </c>
      <c r="AC12" s="9" t="str">
        <f ca="1">HYPERLINK("#"&amp;CELL("direccion",Tabla_471074!A8),"5")</f>
        <v>5</v>
      </c>
      <c r="AD12" s="3" t="s">
        <v>213</v>
      </c>
      <c r="AE12" s="4">
        <v>46112</v>
      </c>
    </row>
    <row r="13" spans="1:32" x14ac:dyDescent="0.25">
      <c r="A13" s="3">
        <v>2026</v>
      </c>
      <c r="B13" s="4">
        <v>46023</v>
      </c>
      <c r="C13" s="4">
        <v>46112</v>
      </c>
      <c r="D13" s="3" t="s">
        <v>84</v>
      </c>
      <c r="E13" s="3">
        <v>25</v>
      </c>
      <c r="F13" s="3" t="s">
        <v>231</v>
      </c>
      <c r="G13" s="3" t="s">
        <v>233</v>
      </c>
      <c r="H13" s="3" t="s">
        <v>225</v>
      </c>
      <c r="I13" s="3" t="s">
        <v>263</v>
      </c>
      <c r="J13" s="3" t="s">
        <v>264</v>
      </c>
      <c r="K13" s="3" t="s">
        <v>265</v>
      </c>
      <c r="L13" s="3" t="s">
        <v>92</v>
      </c>
      <c r="M13" s="3">
        <v>24672</v>
      </c>
      <c r="N13" s="3" t="s">
        <v>212</v>
      </c>
      <c r="O13" s="3">
        <v>20384.75</v>
      </c>
      <c r="P13" s="3" t="s">
        <v>212</v>
      </c>
      <c r="Q13" s="9" t="str">
        <f ca="1">HYPERLINK("#"&amp;CELL("direccion",Tabla_471065!A9),"6")</f>
        <v>6</v>
      </c>
      <c r="R13" s="9" t="str">
        <f ca="1">HYPERLINK("#"&amp;CELL("direccion",Tabla_471039!A9),"6")</f>
        <v>6</v>
      </c>
      <c r="S13" s="9" t="str">
        <f ca="1">HYPERLINK("#"&amp;CELL("direccion",Tabla_471067!A9),"6")</f>
        <v>6</v>
      </c>
      <c r="T13" s="9" t="str">
        <f ca="1">HYPERLINK("#"&amp;CELL("direccion",Tabla_471023!A9),"6")</f>
        <v>6</v>
      </c>
      <c r="U13" s="9" t="str">
        <f ca="1">HYPERLINK("#"&amp;CELL("direccion",Tabla_471047!A9),"6")</f>
        <v>6</v>
      </c>
      <c r="V13" s="9" t="str">
        <f ca="1">HYPERLINK("#"&amp;CELL("direccion",Tabla_471030!A9),"6")</f>
        <v>6</v>
      </c>
      <c r="W13" s="9" t="str">
        <f ca="1">HYPERLINK("#"&amp;CELL("direccion",Tabla_471041!A9),"6")</f>
        <v>6</v>
      </c>
      <c r="X13" s="9" t="str">
        <f ca="1">HYPERLINK("#"&amp;CELL("direccion",Tabla_471031!A9),"6")</f>
        <v>6</v>
      </c>
      <c r="Y13" s="9" t="str">
        <f ca="1">HYPERLINK("#"&amp;CELL("direccion",Tabla_471032!A9),"6")</f>
        <v>6</v>
      </c>
      <c r="Z13" s="9" t="str">
        <f ca="1">HYPERLINK("#"&amp;CELL("direccion",Tabla_471059!A9),"6")</f>
        <v>6</v>
      </c>
      <c r="AA13" s="9" t="str">
        <f ca="1">HYPERLINK("#"&amp;CELL("direccion",Tabla_471071!A9),"6")</f>
        <v>6</v>
      </c>
      <c r="AB13" s="9" t="str">
        <f ca="1">HYPERLINK("#"&amp;CELL("direccion",Tabla_471062!A9),"6")</f>
        <v>6</v>
      </c>
      <c r="AC13" s="9" t="str">
        <f ca="1">HYPERLINK("#"&amp;CELL("direccion",Tabla_471074!A9),"6")</f>
        <v>6</v>
      </c>
      <c r="AD13" s="3" t="s">
        <v>213</v>
      </c>
      <c r="AE13" s="4">
        <v>46112</v>
      </c>
    </row>
    <row r="14" spans="1:32" x14ac:dyDescent="0.25">
      <c r="A14" s="3">
        <v>2026</v>
      </c>
      <c r="B14" s="4">
        <v>46023</v>
      </c>
      <c r="C14" s="4">
        <v>46112</v>
      </c>
      <c r="D14" s="3" t="s">
        <v>84</v>
      </c>
      <c r="E14" s="3">
        <v>29</v>
      </c>
      <c r="F14" s="3" t="s">
        <v>228</v>
      </c>
      <c r="G14" s="3" t="s">
        <v>234</v>
      </c>
      <c r="H14" s="3" t="s">
        <v>225</v>
      </c>
      <c r="I14" s="3" t="s">
        <v>266</v>
      </c>
      <c r="J14" s="3" t="s">
        <v>267</v>
      </c>
      <c r="K14" s="3" t="s">
        <v>268</v>
      </c>
      <c r="L14" s="3" t="s">
        <v>91</v>
      </c>
      <c r="M14" s="3">
        <v>35248</v>
      </c>
      <c r="N14" s="3" t="s">
        <v>212</v>
      </c>
      <c r="O14" s="3">
        <v>28526.66</v>
      </c>
      <c r="P14" s="3" t="s">
        <v>212</v>
      </c>
      <c r="Q14" s="9" t="str">
        <f ca="1">HYPERLINK("#"&amp;CELL("direccion",Tabla_471065!A10),"7")</f>
        <v>7</v>
      </c>
      <c r="R14" s="9" t="str">
        <f ca="1">HYPERLINK("#"&amp;CELL("direccion",Tabla_471039!A10),"7")</f>
        <v>7</v>
      </c>
      <c r="S14" s="9" t="str">
        <f ca="1">HYPERLINK("#"&amp;CELL("direccion",Tabla_471067!A10),"7")</f>
        <v>7</v>
      </c>
      <c r="T14" s="9" t="str">
        <f ca="1">HYPERLINK("#"&amp;CELL("direccion",Tabla_471023!A10),"7")</f>
        <v>7</v>
      </c>
      <c r="U14" s="9" t="str">
        <f ca="1">HYPERLINK("#"&amp;CELL("direccion",Tabla_471047!A10),"7")</f>
        <v>7</v>
      </c>
      <c r="V14" s="9" t="str">
        <f ca="1">HYPERLINK("#"&amp;CELL("direccion",Tabla_471030!A10),"7")</f>
        <v>7</v>
      </c>
      <c r="W14" s="9" t="str">
        <f ca="1">HYPERLINK("#"&amp;CELL("direccion",Tabla_471041!A10),"7")</f>
        <v>7</v>
      </c>
      <c r="X14" s="9" t="str">
        <f ca="1">HYPERLINK("#"&amp;CELL("direccion",Tabla_471031!A10),"7")</f>
        <v>7</v>
      </c>
      <c r="Y14" s="9" t="str">
        <f ca="1">HYPERLINK("#"&amp;CELL("direccion",Tabla_471032!A10),"7")</f>
        <v>7</v>
      </c>
      <c r="Z14" s="9" t="str">
        <f ca="1">HYPERLINK("#"&amp;CELL("direccion",Tabla_471059!A10),"7")</f>
        <v>7</v>
      </c>
      <c r="AA14" s="9" t="str">
        <f ca="1">HYPERLINK("#"&amp;CELL("direccion",Tabla_471071!A10),"7")</f>
        <v>7</v>
      </c>
      <c r="AB14" s="9" t="str">
        <f ca="1">HYPERLINK("#"&amp;CELL("direccion",Tabla_471062!A10),"7")</f>
        <v>7</v>
      </c>
      <c r="AC14" s="9" t="str">
        <f ca="1">HYPERLINK("#"&amp;CELL("direccion",Tabla_471074!A10),"7")</f>
        <v>7</v>
      </c>
      <c r="AD14" s="3" t="s">
        <v>213</v>
      </c>
      <c r="AE14" s="4">
        <v>46112</v>
      </c>
    </row>
    <row r="15" spans="1:32" x14ac:dyDescent="0.25">
      <c r="A15" s="3">
        <v>2026</v>
      </c>
      <c r="B15" s="4">
        <v>46023</v>
      </c>
      <c r="C15" s="4">
        <v>46112</v>
      </c>
      <c r="D15" s="3" t="s">
        <v>84</v>
      </c>
      <c r="E15" s="3">
        <v>25</v>
      </c>
      <c r="F15" s="3" t="s">
        <v>231</v>
      </c>
      <c r="G15" s="3" t="s">
        <v>235</v>
      </c>
      <c r="H15" s="3" t="s">
        <v>225</v>
      </c>
      <c r="I15" s="3" t="s">
        <v>269</v>
      </c>
      <c r="J15" s="3" t="s">
        <v>270</v>
      </c>
      <c r="K15" s="3" t="s">
        <v>271</v>
      </c>
      <c r="L15" s="3" t="s">
        <v>91</v>
      </c>
      <c r="M15" s="3">
        <v>24672</v>
      </c>
      <c r="N15" s="3" t="s">
        <v>212</v>
      </c>
      <c r="O15" s="3">
        <v>20384.75</v>
      </c>
      <c r="P15" s="3" t="s">
        <v>212</v>
      </c>
      <c r="Q15" s="9" t="str">
        <f ca="1">HYPERLINK("#"&amp;CELL("direccion",Tabla_471065!A11),"8")</f>
        <v>8</v>
      </c>
      <c r="R15" s="9" t="str">
        <f ca="1">HYPERLINK("#"&amp;CELL("direccion",Tabla_471039!A11),"8")</f>
        <v>8</v>
      </c>
      <c r="S15" s="9" t="str">
        <f ca="1">HYPERLINK("#"&amp;CELL("direccion",Tabla_471067!A11),"8")</f>
        <v>8</v>
      </c>
      <c r="T15" s="9" t="str">
        <f ca="1">HYPERLINK("#"&amp;CELL("direccion",Tabla_471023!A11),"8")</f>
        <v>8</v>
      </c>
      <c r="U15" s="9" t="str">
        <f ca="1">HYPERLINK("#"&amp;CELL("direccion",Tabla_471047!A11),"8")</f>
        <v>8</v>
      </c>
      <c r="V15" s="9" t="str">
        <f ca="1">HYPERLINK("#"&amp;CELL("direccion",Tabla_471030!A11),"8")</f>
        <v>8</v>
      </c>
      <c r="W15" s="9" t="str">
        <f ca="1">HYPERLINK("#"&amp;CELL("direccion",Tabla_471041!A11),"8")</f>
        <v>8</v>
      </c>
      <c r="X15" s="9" t="str">
        <f ca="1">HYPERLINK("#"&amp;CELL("direccion",Tabla_471031!A11),"8")</f>
        <v>8</v>
      </c>
      <c r="Y15" s="9" t="str">
        <f ca="1">HYPERLINK("#"&amp;CELL("direccion",Tabla_471032!A11),"8")</f>
        <v>8</v>
      </c>
      <c r="Z15" s="9" t="str">
        <f ca="1">HYPERLINK("#"&amp;CELL("direccion",Tabla_471059!A11),"8")</f>
        <v>8</v>
      </c>
      <c r="AA15" s="9" t="str">
        <f ca="1">HYPERLINK("#"&amp;CELL("direccion",Tabla_471071!A11),"8")</f>
        <v>8</v>
      </c>
      <c r="AB15" s="9" t="str">
        <f ca="1">HYPERLINK("#"&amp;CELL("direccion",Tabla_471062!A11),"8")</f>
        <v>8</v>
      </c>
      <c r="AC15" s="9" t="str">
        <f ca="1">HYPERLINK("#"&amp;CELL("direccion",Tabla_471074!A11),"8")</f>
        <v>8</v>
      </c>
      <c r="AD15" s="3" t="s">
        <v>213</v>
      </c>
      <c r="AE15" s="4">
        <v>46112</v>
      </c>
    </row>
    <row r="16" spans="1:32" x14ac:dyDescent="0.25">
      <c r="A16" s="3">
        <v>2026</v>
      </c>
      <c r="B16" s="4">
        <v>46023</v>
      </c>
      <c r="C16" s="4">
        <v>46112</v>
      </c>
      <c r="D16" s="3" t="s">
        <v>84</v>
      </c>
      <c r="E16" s="3">
        <v>21</v>
      </c>
      <c r="F16" s="3" t="s">
        <v>226</v>
      </c>
      <c r="G16" s="3" t="s">
        <v>236</v>
      </c>
      <c r="H16" s="3" t="s">
        <v>225</v>
      </c>
      <c r="I16" s="3" t="s">
        <v>272</v>
      </c>
      <c r="J16" s="3" t="s">
        <v>273</v>
      </c>
      <c r="K16" s="3" t="s">
        <v>274</v>
      </c>
      <c r="L16" s="3" t="s">
        <v>92</v>
      </c>
      <c r="M16" s="3">
        <v>16912</v>
      </c>
      <c r="N16" s="3" t="s">
        <v>212</v>
      </c>
      <c r="O16" s="3">
        <v>14375.25</v>
      </c>
      <c r="P16" s="3" t="s">
        <v>212</v>
      </c>
      <c r="Q16" s="9" t="str">
        <f ca="1">HYPERLINK("#"&amp;CELL("direccion",Tabla_471065!A12),"9")</f>
        <v>9</v>
      </c>
      <c r="R16" s="9" t="str">
        <f ca="1">HYPERLINK("#"&amp;CELL("direccion",Tabla_471039!A12),"9")</f>
        <v>9</v>
      </c>
      <c r="S16" s="9" t="str">
        <f ca="1">HYPERLINK("#"&amp;CELL("direccion",Tabla_471067!A12),"9")</f>
        <v>9</v>
      </c>
      <c r="T16" s="9" t="str">
        <f ca="1">HYPERLINK("#"&amp;CELL("direccion",Tabla_471023!A12),"9")</f>
        <v>9</v>
      </c>
      <c r="U16" s="9" t="str">
        <f ca="1">HYPERLINK("#"&amp;CELL("direccion",Tabla_471047!A12),"9")</f>
        <v>9</v>
      </c>
      <c r="V16" s="9" t="str">
        <f ca="1">HYPERLINK("#"&amp;CELL("direccion",Tabla_471030!A12),"9")</f>
        <v>9</v>
      </c>
      <c r="W16" s="9" t="str">
        <f ca="1">HYPERLINK("#"&amp;CELL("direccion",Tabla_471041!A12),"9")</f>
        <v>9</v>
      </c>
      <c r="X16" s="9" t="str">
        <f ca="1">HYPERLINK("#"&amp;CELL("direccion",Tabla_471031!A12),"9")</f>
        <v>9</v>
      </c>
      <c r="Y16" s="9" t="str">
        <f ca="1">HYPERLINK("#"&amp;CELL("direccion",Tabla_471032!A12),"9")</f>
        <v>9</v>
      </c>
      <c r="Z16" s="9" t="str">
        <f ca="1">HYPERLINK("#"&amp;CELL("direccion",Tabla_471059!A12),"9")</f>
        <v>9</v>
      </c>
      <c r="AA16" s="9" t="str">
        <f ca="1">HYPERLINK("#"&amp;CELL("direccion",Tabla_471071!A12),"9")</f>
        <v>9</v>
      </c>
      <c r="AB16" s="9" t="str">
        <f ca="1">HYPERLINK("#"&amp;CELL("direccion",Tabla_471062!A12),"9")</f>
        <v>9</v>
      </c>
      <c r="AC16" s="9" t="str">
        <f ca="1">HYPERLINK("#"&amp;CELL("direccion",Tabla_471074!A12),"9")</f>
        <v>9</v>
      </c>
      <c r="AD16" s="3" t="s">
        <v>213</v>
      </c>
      <c r="AE16" s="4">
        <v>46112</v>
      </c>
    </row>
    <row r="17" spans="1:31" x14ac:dyDescent="0.25">
      <c r="A17" s="3">
        <v>2026</v>
      </c>
      <c r="B17" s="4">
        <v>46023</v>
      </c>
      <c r="C17" s="4">
        <v>46112</v>
      </c>
      <c r="D17" s="3" t="s">
        <v>84</v>
      </c>
      <c r="E17" s="3">
        <v>25</v>
      </c>
      <c r="F17" s="3" t="s">
        <v>231</v>
      </c>
      <c r="G17" s="3" t="s">
        <v>237</v>
      </c>
      <c r="H17" s="3" t="s">
        <v>225</v>
      </c>
      <c r="I17" s="3" t="s">
        <v>275</v>
      </c>
      <c r="J17" s="3" t="s">
        <v>276</v>
      </c>
      <c r="K17" s="3" t="s">
        <v>277</v>
      </c>
      <c r="L17" s="3" t="s">
        <v>91</v>
      </c>
      <c r="M17" s="3">
        <v>24672</v>
      </c>
      <c r="N17" s="3" t="s">
        <v>212</v>
      </c>
      <c r="O17" s="3">
        <v>20384.75</v>
      </c>
      <c r="P17" s="3" t="s">
        <v>212</v>
      </c>
      <c r="Q17" s="9" t="str">
        <f ca="1">HYPERLINK("#"&amp;CELL("direccion",Tabla_471065!A13),"10")</f>
        <v>10</v>
      </c>
      <c r="R17" s="9" t="str">
        <f ca="1">HYPERLINK("#"&amp;CELL("direccion",Tabla_471039!A13),"10")</f>
        <v>10</v>
      </c>
      <c r="S17" s="9" t="str">
        <f ca="1">HYPERLINK("#"&amp;CELL("direccion",Tabla_471067!A13),"10")</f>
        <v>10</v>
      </c>
      <c r="T17" s="9" t="str">
        <f ca="1">HYPERLINK("#"&amp;CELL("direccion",Tabla_471023!A13),"10")</f>
        <v>10</v>
      </c>
      <c r="U17" s="9" t="str">
        <f ca="1">HYPERLINK("#"&amp;CELL("direccion",Tabla_471047!A13),"10")</f>
        <v>10</v>
      </c>
      <c r="V17" s="9" t="str">
        <f ca="1">HYPERLINK("#"&amp;CELL("direccion",Tabla_471030!A13),"10")</f>
        <v>10</v>
      </c>
      <c r="W17" s="9" t="str">
        <f ca="1">HYPERLINK("#"&amp;CELL("direccion",Tabla_471041!A13),"10")</f>
        <v>10</v>
      </c>
      <c r="X17" s="9" t="str">
        <f ca="1">HYPERLINK("#"&amp;CELL("direccion",Tabla_471031!A13),"10")</f>
        <v>10</v>
      </c>
      <c r="Y17" s="9" t="str">
        <f ca="1">HYPERLINK("#"&amp;CELL("direccion",Tabla_471032!A13),"10")</f>
        <v>10</v>
      </c>
      <c r="Z17" s="9" t="str">
        <f ca="1">HYPERLINK("#"&amp;CELL("direccion",Tabla_471059!A13),"10")</f>
        <v>10</v>
      </c>
      <c r="AA17" s="9" t="str">
        <f ca="1">HYPERLINK("#"&amp;CELL("direccion",Tabla_471071!A13),"10")</f>
        <v>10</v>
      </c>
      <c r="AB17" s="9" t="str">
        <f ca="1">HYPERLINK("#"&amp;CELL("direccion",Tabla_471062!A13),"10")</f>
        <v>10</v>
      </c>
      <c r="AC17" s="9" t="str">
        <f ca="1">HYPERLINK("#"&amp;CELL("direccion",Tabla_471074!A13),"10")</f>
        <v>10</v>
      </c>
      <c r="AD17" s="3" t="s">
        <v>213</v>
      </c>
      <c r="AE17" s="4">
        <v>46112</v>
      </c>
    </row>
    <row r="18" spans="1:31" x14ac:dyDescent="0.25">
      <c r="A18" s="3">
        <v>2026</v>
      </c>
      <c r="B18" s="4">
        <v>46023</v>
      </c>
      <c r="C18" s="4">
        <v>46112</v>
      </c>
      <c r="D18" s="3" t="s">
        <v>84</v>
      </c>
      <c r="E18" s="3">
        <v>29</v>
      </c>
      <c r="F18" s="3" t="s">
        <v>228</v>
      </c>
      <c r="G18" s="3" t="s">
        <v>238</v>
      </c>
      <c r="H18" s="3" t="s">
        <v>225</v>
      </c>
      <c r="I18" s="3" t="s">
        <v>278</v>
      </c>
      <c r="J18" s="3" t="s">
        <v>279</v>
      </c>
      <c r="K18" s="3" t="s">
        <v>280</v>
      </c>
      <c r="L18" s="3" t="s">
        <v>92</v>
      </c>
      <c r="M18" s="3">
        <v>35248</v>
      </c>
      <c r="N18" s="3" t="s">
        <v>212</v>
      </c>
      <c r="O18" s="3">
        <v>28526.66</v>
      </c>
      <c r="P18" s="3" t="s">
        <v>212</v>
      </c>
      <c r="Q18" s="9" t="str">
        <f ca="1">HYPERLINK("#"&amp;CELL("direccion",Tabla_471065!A14),"11")</f>
        <v>11</v>
      </c>
      <c r="R18" s="9" t="str">
        <f ca="1">HYPERLINK("#"&amp;CELL("direccion",Tabla_471039!A14),"11")</f>
        <v>11</v>
      </c>
      <c r="S18" s="9" t="str">
        <f ca="1">HYPERLINK("#"&amp;CELL("direccion",Tabla_471067!A14),"11")</f>
        <v>11</v>
      </c>
      <c r="T18" s="9" t="str">
        <f ca="1">HYPERLINK("#"&amp;CELL("direccion",Tabla_471023!A14),"11")</f>
        <v>11</v>
      </c>
      <c r="U18" s="9" t="str">
        <f ca="1">HYPERLINK("#"&amp;CELL("direccion",Tabla_471047!A14),"11")</f>
        <v>11</v>
      </c>
      <c r="V18" s="9" t="str">
        <f ca="1">HYPERLINK("#"&amp;CELL("direccion",Tabla_471030!A14),"11")</f>
        <v>11</v>
      </c>
      <c r="W18" s="9" t="str">
        <f ca="1">HYPERLINK("#"&amp;CELL("direccion",Tabla_471041!A14),"11")</f>
        <v>11</v>
      </c>
      <c r="X18" s="9" t="str">
        <f ca="1">HYPERLINK("#"&amp;CELL("direccion",Tabla_471031!A14),"11")</f>
        <v>11</v>
      </c>
      <c r="Y18" s="9" t="str">
        <f ca="1">HYPERLINK("#"&amp;CELL("direccion",Tabla_471032!A14),"11")</f>
        <v>11</v>
      </c>
      <c r="Z18" s="9" t="str">
        <f ca="1">HYPERLINK("#"&amp;CELL("direccion",Tabla_471059!A14),"11")</f>
        <v>11</v>
      </c>
      <c r="AA18" s="9" t="str">
        <f ca="1">HYPERLINK("#"&amp;CELL("direccion",Tabla_471071!A14),"11")</f>
        <v>11</v>
      </c>
      <c r="AB18" s="9" t="str">
        <f ca="1">HYPERLINK("#"&amp;CELL("direccion",Tabla_471062!A14),"11")</f>
        <v>11</v>
      </c>
      <c r="AC18" s="9" t="str">
        <f ca="1">HYPERLINK("#"&amp;CELL("direccion",Tabla_471074!A14),"11")</f>
        <v>11</v>
      </c>
      <c r="AD18" s="3" t="s">
        <v>213</v>
      </c>
      <c r="AE18" s="4">
        <v>46112</v>
      </c>
    </row>
    <row r="19" spans="1:31" x14ac:dyDescent="0.25">
      <c r="A19" s="3">
        <v>2026</v>
      </c>
      <c r="B19" s="4">
        <v>46023</v>
      </c>
      <c r="C19" s="4">
        <v>46112</v>
      </c>
      <c r="D19" s="3" t="s">
        <v>84</v>
      </c>
      <c r="E19" s="3">
        <v>25</v>
      </c>
      <c r="F19" s="3" t="s">
        <v>231</v>
      </c>
      <c r="G19" s="3" t="s">
        <v>239</v>
      </c>
      <c r="H19" s="3" t="s">
        <v>225</v>
      </c>
      <c r="I19" s="3" t="s">
        <v>281</v>
      </c>
      <c r="J19" s="3" t="s">
        <v>281</v>
      </c>
      <c r="K19" s="3" t="s">
        <v>281</v>
      </c>
      <c r="L19" s="3"/>
      <c r="M19" s="3">
        <v>0</v>
      </c>
      <c r="N19" s="3" t="s">
        <v>212</v>
      </c>
      <c r="O19" s="3">
        <v>0</v>
      </c>
      <c r="P19" s="3" t="s">
        <v>212</v>
      </c>
      <c r="Q19" s="9" t="str">
        <f ca="1">HYPERLINK("#"&amp;CELL("direccion",Tabla_471065!A15),"12")</f>
        <v>12</v>
      </c>
      <c r="R19" s="9" t="str">
        <f ca="1">HYPERLINK("#"&amp;CELL("direccion",Tabla_471039!A15),"12")</f>
        <v>12</v>
      </c>
      <c r="S19" s="9" t="str">
        <f ca="1">HYPERLINK("#"&amp;CELL("direccion",Tabla_471067!A15),"12")</f>
        <v>12</v>
      </c>
      <c r="T19" s="9" t="str">
        <f ca="1">HYPERLINK("#"&amp;CELL("direccion",Tabla_471023!A15),"12")</f>
        <v>12</v>
      </c>
      <c r="U19" s="9" t="str">
        <f ca="1">HYPERLINK("#"&amp;CELL("direccion",Tabla_471047!A15),"12")</f>
        <v>12</v>
      </c>
      <c r="V19" s="9" t="str">
        <f ca="1">HYPERLINK("#"&amp;CELL("direccion",Tabla_471030!A15),"12")</f>
        <v>12</v>
      </c>
      <c r="W19" s="9" t="str">
        <f ca="1">HYPERLINK("#"&amp;CELL("direccion",Tabla_471041!A15),"12")</f>
        <v>12</v>
      </c>
      <c r="X19" s="9" t="str">
        <f ca="1">HYPERLINK("#"&amp;CELL("direccion",Tabla_471031!A15),"12")</f>
        <v>12</v>
      </c>
      <c r="Y19" s="9" t="str">
        <f ca="1">HYPERLINK("#"&amp;CELL("direccion",Tabla_471032!A15),"12")</f>
        <v>12</v>
      </c>
      <c r="Z19" s="9" t="str">
        <f ca="1">HYPERLINK("#"&amp;CELL("direccion",Tabla_471059!A15),"12")</f>
        <v>12</v>
      </c>
      <c r="AA19" s="9" t="str">
        <f ca="1">HYPERLINK("#"&amp;CELL("direccion",Tabla_471071!A15),"12")</f>
        <v>12</v>
      </c>
      <c r="AB19" s="9" t="str">
        <f ca="1">HYPERLINK("#"&amp;CELL("direccion",Tabla_471062!A15),"12")</f>
        <v>12</v>
      </c>
      <c r="AC19" s="9" t="str">
        <f ca="1">HYPERLINK("#"&amp;CELL("direccion",Tabla_471074!A15),"12")</f>
        <v>12</v>
      </c>
      <c r="AD19" s="3" t="s">
        <v>213</v>
      </c>
      <c r="AE19" s="4">
        <v>46112</v>
      </c>
    </row>
    <row r="20" spans="1:31" x14ac:dyDescent="0.25">
      <c r="A20" s="3">
        <v>2026</v>
      </c>
      <c r="B20" s="4">
        <v>46023</v>
      </c>
      <c r="C20" s="4">
        <v>46112</v>
      </c>
      <c r="D20" s="3" t="s">
        <v>84</v>
      </c>
      <c r="E20" s="3">
        <v>25</v>
      </c>
      <c r="F20" s="3" t="s">
        <v>231</v>
      </c>
      <c r="G20" s="3" t="s">
        <v>240</v>
      </c>
      <c r="H20" s="3" t="s">
        <v>225</v>
      </c>
      <c r="I20" s="3" t="s">
        <v>282</v>
      </c>
      <c r="J20" s="3" t="s">
        <v>283</v>
      </c>
      <c r="K20" s="3" t="s">
        <v>284</v>
      </c>
      <c r="L20" s="3" t="s">
        <v>91</v>
      </c>
      <c r="M20" s="3">
        <v>24672</v>
      </c>
      <c r="N20" s="3" t="s">
        <v>212</v>
      </c>
      <c r="O20" s="3">
        <v>20384.75</v>
      </c>
      <c r="P20" s="3" t="s">
        <v>212</v>
      </c>
      <c r="Q20" s="9" t="str">
        <f ca="1">HYPERLINK("#"&amp;CELL("direccion",Tabla_471065!A16),"13")</f>
        <v>13</v>
      </c>
      <c r="R20" s="9" t="str">
        <f ca="1">HYPERLINK("#"&amp;CELL("direccion",Tabla_471039!A16),"13")</f>
        <v>13</v>
      </c>
      <c r="S20" s="9" t="str">
        <f ca="1">HYPERLINK("#"&amp;CELL("direccion",Tabla_471067!A16),"13")</f>
        <v>13</v>
      </c>
      <c r="T20" s="9" t="str">
        <f ca="1">HYPERLINK("#"&amp;CELL("direccion",Tabla_471023!A16),"13")</f>
        <v>13</v>
      </c>
      <c r="U20" s="9" t="str">
        <f ca="1">HYPERLINK("#"&amp;CELL("direccion",Tabla_471047!A16),"13")</f>
        <v>13</v>
      </c>
      <c r="V20" s="9" t="str">
        <f ca="1">HYPERLINK("#"&amp;CELL("direccion",Tabla_471030!A16),"13")</f>
        <v>13</v>
      </c>
      <c r="W20" s="9" t="str">
        <f ca="1">HYPERLINK("#"&amp;CELL("direccion",Tabla_471041!A16),"13")</f>
        <v>13</v>
      </c>
      <c r="X20" s="9" t="str">
        <f ca="1">HYPERLINK("#"&amp;CELL("direccion",Tabla_471031!A16),"13")</f>
        <v>13</v>
      </c>
      <c r="Y20" s="9" t="str">
        <f ca="1">HYPERLINK("#"&amp;CELL("direccion",Tabla_471032!A16),"13")</f>
        <v>13</v>
      </c>
      <c r="Z20" s="9" t="str">
        <f ca="1">HYPERLINK("#"&amp;CELL("direccion",Tabla_471059!A16),"13")</f>
        <v>13</v>
      </c>
      <c r="AA20" s="9" t="str">
        <f ca="1">HYPERLINK("#"&amp;CELL("direccion",Tabla_471071!A16),"13")</f>
        <v>13</v>
      </c>
      <c r="AB20" s="9" t="str">
        <f ca="1">HYPERLINK("#"&amp;CELL("direccion",Tabla_471062!A16),"13")</f>
        <v>13</v>
      </c>
      <c r="AC20" s="9" t="str">
        <f ca="1">HYPERLINK("#"&amp;CELL("direccion",Tabla_471074!A16),"13")</f>
        <v>13</v>
      </c>
      <c r="AD20" s="3" t="s">
        <v>213</v>
      </c>
      <c r="AE20" s="4">
        <v>46112</v>
      </c>
    </row>
    <row r="21" spans="1:31" x14ac:dyDescent="0.25">
      <c r="A21" s="3">
        <v>2026</v>
      </c>
      <c r="B21" s="4">
        <v>46023</v>
      </c>
      <c r="C21" s="4">
        <v>46112</v>
      </c>
      <c r="D21" s="3" t="s">
        <v>84</v>
      </c>
      <c r="E21" s="3">
        <v>21</v>
      </c>
      <c r="F21" s="3" t="s">
        <v>226</v>
      </c>
      <c r="G21" s="3" t="s">
        <v>241</v>
      </c>
      <c r="H21" s="3" t="s">
        <v>225</v>
      </c>
      <c r="I21" s="3" t="s">
        <v>285</v>
      </c>
      <c r="J21" s="3" t="s">
        <v>286</v>
      </c>
      <c r="K21" s="3" t="s">
        <v>276</v>
      </c>
      <c r="L21" s="3" t="s">
        <v>91</v>
      </c>
      <c r="M21" s="3">
        <v>16912</v>
      </c>
      <c r="N21" s="3" t="s">
        <v>212</v>
      </c>
      <c r="O21" s="3">
        <v>14375.25</v>
      </c>
      <c r="P21" s="3" t="s">
        <v>212</v>
      </c>
      <c r="Q21" s="9" t="str">
        <f ca="1">HYPERLINK("#"&amp;CELL("direccion",Tabla_471065!A17),"14")</f>
        <v>14</v>
      </c>
      <c r="R21" s="9" t="str">
        <f ca="1">HYPERLINK("#"&amp;CELL("direccion",Tabla_471039!A17),"14")</f>
        <v>14</v>
      </c>
      <c r="S21" s="9" t="str">
        <f ca="1">HYPERLINK("#"&amp;CELL("direccion",Tabla_471067!A17),"14")</f>
        <v>14</v>
      </c>
      <c r="T21" s="9" t="str">
        <f ca="1">HYPERLINK("#"&amp;CELL("direccion",Tabla_471023!A17),"14")</f>
        <v>14</v>
      </c>
      <c r="U21" s="9" t="str">
        <f ca="1">HYPERLINK("#"&amp;CELL("direccion",Tabla_471047!A17),"14")</f>
        <v>14</v>
      </c>
      <c r="V21" s="9" t="str">
        <f ca="1">HYPERLINK("#"&amp;CELL("direccion",Tabla_471030!A17),"14")</f>
        <v>14</v>
      </c>
      <c r="W21" s="9" t="str">
        <f ca="1">HYPERLINK("#"&amp;CELL("direccion",Tabla_471041!A17),"14")</f>
        <v>14</v>
      </c>
      <c r="X21" s="9" t="str">
        <f ca="1">HYPERLINK("#"&amp;CELL("direccion",Tabla_471031!A17),"14")</f>
        <v>14</v>
      </c>
      <c r="Y21" s="9" t="str">
        <f ca="1">HYPERLINK("#"&amp;CELL("direccion",Tabla_471032!A17),"14")</f>
        <v>14</v>
      </c>
      <c r="Z21" s="9" t="str">
        <f ca="1">HYPERLINK("#"&amp;CELL("direccion",Tabla_471059!A17),"14")</f>
        <v>14</v>
      </c>
      <c r="AA21" s="9" t="str">
        <f ca="1">HYPERLINK("#"&amp;CELL("direccion",Tabla_471071!A17),"14")</f>
        <v>14</v>
      </c>
      <c r="AB21" s="9" t="str">
        <f ca="1">HYPERLINK("#"&amp;CELL("direccion",Tabla_471062!A17),"14")</f>
        <v>14</v>
      </c>
      <c r="AC21" s="9" t="str">
        <f ca="1">HYPERLINK("#"&amp;CELL("direccion",Tabla_471074!A17),"14")</f>
        <v>14</v>
      </c>
      <c r="AD21" s="3" t="s">
        <v>213</v>
      </c>
      <c r="AE21" s="4">
        <v>46112</v>
      </c>
    </row>
    <row r="22" spans="1:31" x14ac:dyDescent="0.25">
      <c r="A22" s="3">
        <v>2026</v>
      </c>
      <c r="B22" s="4">
        <v>46023</v>
      </c>
      <c r="C22" s="4">
        <v>46112</v>
      </c>
      <c r="D22" s="3" t="s">
        <v>84</v>
      </c>
      <c r="E22" s="3">
        <v>39</v>
      </c>
      <c r="F22" s="3" t="s">
        <v>242</v>
      </c>
      <c r="G22" s="3" t="s">
        <v>243</v>
      </c>
      <c r="H22" s="3" t="s">
        <v>225</v>
      </c>
      <c r="I22" s="3" t="s">
        <v>281</v>
      </c>
      <c r="J22" s="3" t="s">
        <v>281</v>
      </c>
      <c r="K22" s="3" t="s">
        <v>281</v>
      </c>
      <c r="L22" s="3"/>
      <c r="M22" s="3">
        <v>0</v>
      </c>
      <c r="N22" s="3" t="s">
        <v>212</v>
      </c>
      <c r="O22" s="3">
        <v>0</v>
      </c>
      <c r="P22" s="3" t="s">
        <v>212</v>
      </c>
      <c r="Q22" s="9" t="str">
        <f ca="1">HYPERLINK("#"&amp;CELL("direccion",Tabla_471065!A18),"15")</f>
        <v>15</v>
      </c>
      <c r="R22" s="9" t="str">
        <f ca="1">HYPERLINK("#"&amp;CELL("direccion",Tabla_471039!A18),"15")</f>
        <v>15</v>
      </c>
      <c r="S22" s="9" t="str">
        <f ca="1">HYPERLINK("#"&amp;CELL("direccion",Tabla_471067!A18),"15")</f>
        <v>15</v>
      </c>
      <c r="T22" s="9" t="str">
        <f ca="1">HYPERLINK("#"&amp;CELL("direccion",Tabla_471023!A18),"15")</f>
        <v>15</v>
      </c>
      <c r="U22" s="9" t="str">
        <f ca="1">HYPERLINK("#"&amp;CELL("direccion",Tabla_471047!A18),"15")</f>
        <v>15</v>
      </c>
      <c r="V22" s="9" t="str">
        <f ca="1">HYPERLINK("#"&amp;CELL("direccion",Tabla_471030!A18),"15")</f>
        <v>15</v>
      </c>
      <c r="W22" s="9" t="str">
        <f ca="1">HYPERLINK("#"&amp;CELL("direccion",Tabla_471041!A18),"15")</f>
        <v>15</v>
      </c>
      <c r="X22" s="9" t="str">
        <f ca="1">HYPERLINK("#"&amp;CELL("direccion",Tabla_471031!A18),"15")</f>
        <v>15</v>
      </c>
      <c r="Y22" s="9" t="str">
        <f ca="1">HYPERLINK("#"&amp;CELL("direccion",Tabla_471032!A18),"15")</f>
        <v>15</v>
      </c>
      <c r="Z22" s="9" t="str">
        <f ca="1">HYPERLINK("#"&amp;CELL("direccion",Tabla_471059!A18),"15")</f>
        <v>15</v>
      </c>
      <c r="AA22" s="9" t="str">
        <f ca="1">HYPERLINK("#"&amp;CELL("direccion",Tabla_471071!A18),"15")</f>
        <v>15</v>
      </c>
      <c r="AB22" s="9" t="str">
        <f ca="1">HYPERLINK("#"&amp;CELL("direccion",Tabla_471062!A18),"15")</f>
        <v>15</v>
      </c>
      <c r="AC22" s="9" t="str">
        <f ca="1">HYPERLINK("#"&amp;CELL("direccion",Tabla_471074!A18),"15")</f>
        <v>15</v>
      </c>
      <c r="AD22" s="3" t="s">
        <v>213</v>
      </c>
      <c r="AE22" s="4">
        <v>46112</v>
      </c>
    </row>
    <row r="23" spans="1:31" x14ac:dyDescent="0.25">
      <c r="A23" s="3">
        <v>2026</v>
      </c>
      <c r="B23" s="4">
        <v>46023</v>
      </c>
      <c r="C23" s="4">
        <v>46112</v>
      </c>
      <c r="D23" s="3" t="s">
        <v>84</v>
      </c>
      <c r="E23" s="3">
        <v>29</v>
      </c>
      <c r="F23" s="3" t="s">
        <v>228</v>
      </c>
      <c r="G23" s="3" t="s">
        <v>244</v>
      </c>
      <c r="H23" s="3" t="s">
        <v>225</v>
      </c>
      <c r="I23" s="3" t="s">
        <v>281</v>
      </c>
      <c r="J23" s="3" t="s">
        <v>281</v>
      </c>
      <c r="K23" s="3" t="s">
        <v>281</v>
      </c>
      <c r="L23" s="3"/>
      <c r="M23" s="3">
        <v>0</v>
      </c>
      <c r="N23" s="3" t="s">
        <v>212</v>
      </c>
      <c r="O23" s="3">
        <v>0</v>
      </c>
      <c r="P23" s="3" t="s">
        <v>212</v>
      </c>
      <c r="Q23" s="9" t="str">
        <f ca="1">HYPERLINK("#"&amp;CELL("direccion",Tabla_471065!A19),"16")</f>
        <v>16</v>
      </c>
      <c r="R23" s="9" t="str">
        <f ca="1">HYPERLINK("#"&amp;CELL("direccion",Tabla_471039!A19),"16")</f>
        <v>16</v>
      </c>
      <c r="S23" s="9" t="str">
        <f ca="1">HYPERLINK("#"&amp;CELL("direccion",Tabla_471067!A19),"16")</f>
        <v>16</v>
      </c>
      <c r="T23" s="9" t="str">
        <f ca="1">HYPERLINK("#"&amp;CELL("direccion",Tabla_471023!A19),"16")</f>
        <v>16</v>
      </c>
      <c r="U23" s="9" t="str">
        <f ca="1">HYPERLINK("#"&amp;CELL("direccion",Tabla_471047!A19),"16")</f>
        <v>16</v>
      </c>
      <c r="V23" s="9" t="str">
        <f ca="1">HYPERLINK("#"&amp;CELL("direccion",Tabla_471030!A19),"16")</f>
        <v>16</v>
      </c>
      <c r="W23" s="9" t="str">
        <f ca="1">HYPERLINK("#"&amp;CELL("direccion",Tabla_471041!A19),"16")</f>
        <v>16</v>
      </c>
      <c r="X23" s="9" t="str">
        <f ca="1">HYPERLINK("#"&amp;CELL("direccion",Tabla_471031!A19),"16")</f>
        <v>16</v>
      </c>
      <c r="Y23" s="9" t="str">
        <f ca="1">HYPERLINK("#"&amp;CELL("direccion",Tabla_471032!A19),"16")</f>
        <v>16</v>
      </c>
      <c r="Z23" s="9" t="str">
        <f ca="1">HYPERLINK("#"&amp;CELL("direccion",Tabla_471059!A19),"16")</f>
        <v>16</v>
      </c>
      <c r="AA23" s="9" t="str">
        <f ca="1">HYPERLINK("#"&amp;CELL("direccion",Tabla_471071!A19),"16")</f>
        <v>16</v>
      </c>
      <c r="AB23" s="9" t="str">
        <f ca="1">HYPERLINK("#"&amp;CELL("direccion",Tabla_471062!A19),"16")</f>
        <v>16</v>
      </c>
      <c r="AC23" s="9" t="str">
        <f ca="1">HYPERLINK("#"&amp;CELL("direccion",Tabla_471074!A19),"16")</f>
        <v>16</v>
      </c>
      <c r="AD23" s="3" t="s">
        <v>213</v>
      </c>
      <c r="AE23" s="4">
        <v>46112</v>
      </c>
    </row>
    <row r="24" spans="1:31" x14ac:dyDescent="0.25">
      <c r="A24" s="3">
        <v>2026</v>
      </c>
      <c r="B24" s="4">
        <v>46023</v>
      </c>
      <c r="C24" s="4">
        <v>46112</v>
      </c>
      <c r="D24" s="3" t="s">
        <v>84</v>
      </c>
      <c r="E24" s="3">
        <v>25</v>
      </c>
      <c r="F24" s="3" t="s">
        <v>231</v>
      </c>
      <c r="G24" s="3" t="s">
        <v>245</v>
      </c>
      <c r="H24" s="3" t="s">
        <v>225</v>
      </c>
      <c r="I24" s="3" t="s">
        <v>281</v>
      </c>
      <c r="J24" s="3" t="s">
        <v>281</v>
      </c>
      <c r="K24" s="3" t="s">
        <v>281</v>
      </c>
      <c r="L24" s="3"/>
      <c r="M24" s="3">
        <v>0</v>
      </c>
      <c r="N24" s="3" t="s">
        <v>212</v>
      </c>
      <c r="O24" s="3">
        <v>0</v>
      </c>
      <c r="P24" s="3" t="s">
        <v>212</v>
      </c>
      <c r="Q24" s="9" t="str">
        <f ca="1">HYPERLINK("#"&amp;CELL("direccion",Tabla_471065!A20),"17")</f>
        <v>17</v>
      </c>
      <c r="R24" s="9" t="str">
        <f ca="1">HYPERLINK("#"&amp;CELL("direccion",Tabla_471039!A20),"17")</f>
        <v>17</v>
      </c>
      <c r="S24" s="9" t="str">
        <f ca="1">HYPERLINK("#"&amp;CELL("direccion",Tabla_471067!A20),"17")</f>
        <v>17</v>
      </c>
      <c r="T24" s="9" t="str">
        <f ca="1">HYPERLINK("#"&amp;CELL("direccion",Tabla_471023!A20),"17")</f>
        <v>17</v>
      </c>
      <c r="U24" s="9" t="str">
        <f ca="1">HYPERLINK("#"&amp;CELL("direccion",Tabla_471047!A20),"17")</f>
        <v>17</v>
      </c>
      <c r="V24" s="9" t="str">
        <f ca="1">HYPERLINK("#"&amp;CELL("direccion",Tabla_471030!A20),"17")</f>
        <v>17</v>
      </c>
      <c r="W24" s="9" t="str">
        <f ca="1">HYPERLINK("#"&amp;CELL("direccion",Tabla_471041!A20),"17")</f>
        <v>17</v>
      </c>
      <c r="X24" s="9" t="str">
        <f ca="1">HYPERLINK("#"&amp;CELL("direccion",Tabla_471031!A20),"17")</f>
        <v>17</v>
      </c>
      <c r="Y24" s="9" t="str">
        <f ca="1">HYPERLINK("#"&amp;CELL("direccion",Tabla_471032!A20),"17")</f>
        <v>17</v>
      </c>
      <c r="Z24" s="9" t="str">
        <f ca="1">HYPERLINK("#"&amp;CELL("direccion",Tabla_471059!A20),"17")</f>
        <v>17</v>
      </c>
      <c r="AA24" s="9" t="str">
        <f ca="1">HYPERLINK("#"&amp;CELL("direccion",Tabla_471071!A20),"17")</f>
        <v>17</v>
      </c>
      <c r="AB24" s="9" t="str">
        <f ca="1">HYPERLINK("#"&amp;CELL("direccion",Tabla_471062!A20),"17")</f>
        <v>17</v>
      </c>
      <c r="AC24" s="9" t="str">
        <f ca="1">HYPERLINK("#"&amp;CELL("direccion",Tabla_471074!A20),"17")</f>
        <v>17</v>
      </c>
      <c r="AD24" s="3" t="s">
        <v>213</v>
      </c>
      <c r="AE24" s="4">
        <v>46112</v>
      </c>
    </row>
    <row r="25" spans="1:31" x14ac:dyDescent="0.25">
      <c r="A25" s="3">
        <v>2026</v>
      </c>
      <c r="B25" s="4">
        <v>46023</v>
      </c>
      <c r="C25" s="4">
        <v>46112</v>
      </c>
      <c r="D25" s="3" t="s">
        <v>84</v>
      </c>
      <c r="E25" s="3">
        <v>29</v>
      </c>
      <c r="F25" s="3" t="s">
        <v>228</v>
      </c>
      <c r="G25" s="3" t="s">
        <v>246</v>
      </c>
      <c r="H25" s="3" t="s">
        <v>225</v>
      </c>
      <c r="I25" s="3" t="s">
        <v>287</v>
      </c>
      <c r="J25" s="3" t="s">
        <v>271</v>
      </c>
      <c r="K25" s="3" t="s">
        <v>288</v>
      </c>
      <c r="L25" s="3" t="s">
        <v>92</v>
      </c>
      <c r="M25" s="3">
        <v>35248</v>
      </c>
      <c r="N25" s="3" t="s">
        <v>212</v>
      </c>
      <c r="O25" s="3">
        <v>28526.66</v>
      </c>
      <c r="P25" s="3" t="s">
        <v>212</v>
      </c>
      <c r="Q25" s="9" t="str">
        <f ca="1">HYPERLINK("#"&amp;CELL("direccion",Tabla_471065!A21),"18")</f>
        <v>18</v>
      </c>
      <c r="R25" s="9" t="str">
        <f ca="1">HYPERLINK("#"&amp;CELL("direccion",Tabla_471039!A21),"18")</f>
        <v>18</v>
      </c>
      <c r="S25" s="9" t="str">
        <f ca="1">HYPERLINK("#"&amp;CELL("direccion",Tabla_471067!A21),"18")</f>
        <v>18</v>
      </c>
      <c r="T25" s="9" t="str">
        <f ca="1">HYPERLINK("#"&amp;CELL("direccion",Tabla_471023!A21),"18")</f>
        <v>18</v>
      </c>
      <c r="U25" s="9" t="str">
        <f ca="1">HYPERLINK("#"&amp;CELL("direccion",Tabla_471047!A21),"18")</f>
        <v>18</v>
      </c>
      <c r="V25" s="9" t="str">
        <f ca="1">HYPERLINK("#"&amp;CELL("direccion",Tabla_471030!A21),"18")</f>
        <v>18</v>
      </c>
      <c r="W25" s="9" t="str">
        <f ca="1">HYPERLINK("#"&amp;CELL("direccion",Tabla_471041!A21),"18")</f>
        <v>18</v>
      </c>
      <c r="X25" s="9" t="str">
        <f ca="1">HYPERLINK("#"&amp;CELL("direccion",Tabla_471031!A21),"18")</f>
        <v>18</v>
      </c>
      <c r="Y25" s="9" t="str">
        <f ca="1">HYPERLINK("#"&amp;CELL("direccion",Tabla_471032!A21),"18")</f>
        <v>18</v>
      </c>
      <c r="Z25" s="9" t="str">
        <f ca="1">HYPERLINK("#"&amp;CELL("direccion",Tabla_471059!A21),"18")</f>
        <v>18</v>
      </c>
      <c r="AA25" s="9" t="str">
        <f ca="1">HYPERLINK("#"&amp;CELL("direccion",Tabla_471071!A21),"18")</f>
        <v>18</v>
      </c>
      <c r="AB25" s="9" t="str">
        <f ca="1">HYPERLINK("#"&amp;CELL("direccion",Tabla_471062!A21),"18")</f>
        <v>18</v>
      </c>
      <c r="AC25" s="9" t="str">
        <f ca="1">HYPERLINK("#"&amp;CELL("direccion",Tabla_471074!A21),"18")</f>
        <v>18</v>
      </c>
      <c r="AD25" s="3" t="s">
        <v>213</v>
      </c>
      <c r="AE25" s="4">
        <v>46112</v>
      </c>
    </row>
    <row r="26" spans="1:31" x14ac:dyDescent="0.25">
      <c r="A26" s="3">
        <v>2026</v>
      </c>
      <c r="B26" s="4">
        <v>46023</v>
      </c>
      <c r="C26" s="4">
        <v>46112</v>
      </c>
      <c r="D26" s="3" t="s">
        <v>84</v>
      </c>
      <c r="E26" s="3">
        <v>25</v>
      </c>
      <c r="F26" s="3" t="s">
        <v>231</v>
      </c>
      <c r="G26" s="3" t="s">
        <v>235</v>
      </c>
      <c r="H26" s="3" t="s">
        <v>225</v>
      </c>
      <c r="I26" s="3" t="s">
        <v>289</v>
      </c>
      <c r="J26" s="3" t="s">
        <v>290</v>
      </c>
      <c r="K26" s="3" t="s">
        <v>291</v>
      </c>
      <c r="L26" s="3" t="s">
        <v>91</v>
      </c>
      <c r="M26" s="3">
        <v>24672</v>
      </c>
      <c r="N26" s="3" t="s">
        <v>212</v>
      </c>
      <c r="O26" s="3">
        <v>20384.75</v>
      </c>
      <c r="P26" s="3" t="s">
        <v>212</v>
      </c>
      <c r="Q26" s="9" t="str">
        <f ca="1">HYPERLINK("#"&amp;CELL("direccion",Tabla_471065!A22),"19")</f>
        <v>19</v>
      </c>
      <c r="R26" s="9" t="str">
        <f ca="1">HYPERLINK("#"&amp;CELL("direccion",Tabla_471039!A22),"19")</f>
        <v>19</v>
      </c>
      <c r="S26" s="9" t="str">
        <f ca="1">HYPERLINK("#"&amp;CELL("direccion",Tabla_471067!A22),"19")</f>
        <v>19</v>
      </c>
      <c r="T26" s="9" t="str">
        <f ca="1">HYPERLINK("#"&amp;CELL("direccion",Tabla_471023!A22),"19")</f>
        <v>19</v>
      </c>
      <c r="U26" s="9" t="str">
        <f ca="1">HYPERLINK("#"&amp;CELL("direccion",Tabla_471047!A22),"19")</f>
        <v>19</v>
      </c>
      <c r="V26" s="9" t="str">
        <f ca="1">HYPERLINK("#"&amp;CELL("direccion",Tabla_471030!A22),"19")</f>
        <v>19</v>
      </c>
      <c r="W26" s="9" t="str">
        <f ca="1">HYPERLINK("#"&amp;CELL("direccion",Tabla_471041!A22),"19")</f>
        <v>19</v>
      </c>
      <c r="X26" s="9" t="str">
        <f ca="1">HYPERLINK("#"&amp;CELL("direccion",Tabla_471031!A22),"19")</f>
        <v>19</v>
      </c>
      <c r="Y26" s="9" t="str">
        <f ca="1">HYPERLINK("#"&amp;CELL("direccion",Tabla_471032!A22),"19")</f>
        <v>19</v>
      </c>
      <c r="Z26" s="9" t="str">
        <f ca="1">HYPERLINK("#"&amp;CELL("direccion",Tabla_471059!A22),"19")</f>
        <v>19</v>
      </c>
      <c r="AA26" s="9" t="str">
        <f ca="1">HYPERLINK("#"&amp;CELL("direccion",Tabla_471071!A22),"19")</f>
        <v>19</v>
      </c>
      <c r="AB26" s="9" t="str">
        <f ca="1">HYPERLINK("#"&amp;CELL("direccion",Tabla_471062!A22),"19")</f>
        <v>19</v>
      </c>
      <c r="AC26" s="9" t="str">
        <f ca="1">HYPERLINK("#"&amp;CELL("direccion",Tabla_471074!A22),"19")</f>
        <v>19</v>
      </c>
      <c r="AD26" s="3" t="s">
        <v>213</v>
      </c>
      <c r="AE26" s="4">
        <v>46112</v>
      </c>
    </row>
    <row r="27" spans="1:31" x14ac:dyDescent="0.25">
      <c r="A27" s="3">
        <v>2026</v>
      </c>
      <c r="B27" s="4">
        <v>46023</v>
      </c>
      <c r="C27" s="4">
        <v>46112</v>
      </c>
      <c r="D27" s="3" t="s">
        <v>84</v>
      </c>
      <c r="E27" s="3">
        <v>25</v>
      </c>
      <c r="F27" s="3" t="s">
        <v>231</v>
      </c>
      <c r="G27" s="3" t="s">
        <v>247</v>
      </c>
      <c r="H27" s="3" t="s">
        <v>225</v>
      </c>
      <c r="I27" s="3" t="s">
        <v>281</v>
      </c>
      <c r="J27" s="3" t="s">
        <v>281</v>
      </c>
      <c r="K27" s="3" t="s">
        <v>281</v>
      </c>
      <c r="L27" s="3"/>
      <c r="M27" s="3">
        <v>0</v>
      </c>
      <c r="N27" s="3" t="s">
        <v>212</v>
      </c>
      <c r="O27" s="3">
        <v>0</v>
      </c>
      <c r="P27" s="3" t="s">
        <v>212</v>
      </c>
      <c r="Q27" s="9" t="str">
        <f ca="1">HYPERLINK("#"&amp;CELL("direccion",Tabla_471065!A23),"20")</f>
        <v>20</v>
      </c>
      <c r="R27" s="9" t="str">
        <f ca="1">HYPERLINK("#"&amp;CELL("direccion",Tabla_471039!A23),"20")</f>
        <v>20</v>
      </c>
      <c r="S27" s="9" t="str">
        <f ca="1">HYPERLINK("#"&amp;CELL("direccion",Tabla_471067!A23),"20")</f>
        <v>20</v>
      </c>
      <c r="T27" s="9" t="str">
        <f ca="1">HYPERLINK("#"&amp;CELL("direccion",Tabla_471023!A23),"20")</f>
        <v>20</v>
      </c>
      <c r="U27" s="9" t="str">
        <f ca="1">HYPERLINK("#"&amp;CELL("direccion",Tabla_471047!A23),"20")</f>
        <v>20</v>
      </c>
      <c r="V27" s="9" t="str">
        <f ca="1">HYPERLINK("#"&amp;CELL("direccion",Tabla_471030!A23),"20")</f>
        <v>20</v>
      </c>
      <c r="W27" s="9" t="str">
        <f ca="1">HYPERLINK("#"&amp;CELL("direccion",Tabla_471041!A23),"20")</f>
        <v>20</v>
      </c>
      <c r="X27" s="9" t="str">
        <f ca="1">HYPERLINK("#"&amp;CELL("direccion",Tabla_471031!A23),"20")</f>
        <v>20</v>
      </c>
      <c r="Y27" s="9" t="str">
        <f ca="1">HYPERLINK("#"&amp;CELL("direccion",Tabla_471032!A23),"20")</f>
        <v>20</v>
      </c>
      <c r="Z27" s="9" t="str">
        <f ca="1">HYPERLINK("#"&amp;CELL("direccion",Tabla_471059!A23),"20")</f>
        <v>20</v>
      </c>
      <c r="AA27" s="9" t="str">
        <f ca="1">HYPERLINK("#"&amp;CELL("direccion",Tabla_471071!A23),"20")</f>
        <v>20</v>
      </c>
      <c r="AB27" s="9" t="str">
        <f ca="1">HYPERLINK("#"&amp;CELL("direccion",Tabla_471062!A23),"20")</f>
        <v>20</v>
      </c>
      <c r="AC27" s="9" t="str">
        <f ca="1">HYPERLINK("#"&amp;CELL("direccion",Tabla_471074!A23),"20")</f>
        <v>20</v>
      </c>
      <c r="AD27" s="3" t="s">
        <v>213</v>
      </c>
      <c r="AE27" s="4">
        <v>46112</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3">
        <v>1</v>
      </c>
      <c r="B4" t="s">
        <v>221</v>
      </c>
      <c r="C4">
        <v>0</v>
      </c>
      <c r="D4">
        <v>0</v>
      </c>
      <c r="E4" t="s">
        <v>212</v>
      </c>
      <c r="F4" t="s">
        <v>215</v>
      </c>
    </row>
    <row r="5" spans="1:6" x14ac:dyDescent="0.25">
      <c r="A5" s="3">
        <v>2</v>
      </c>
      <c r="B5" s="3" t="s">
        <v>221</v>
      </c>
      <c r="C5" s="3">
        <v>0</v>
      </c>
      <c r="D5" s="3">
        <v>0</v>
      </c>
      <c r="E5" s="3" t="s">
        <v>212</v>
      </c>
      <c r="F5" s="3" t="s">
        <v>215</v>
      </c>
    </row>
    <row r="6" spans="1:6" x14ac:dyDescent="0.25">
      <c r="A6" s="3">
        <v>3</v>
      </c>
      <c r="B6" s="3" t="s">
        <v>221</v>
      </c>
      <c r="C6" s="3">
        <v>0</v>
      </c>
      <c r="D6" s="3">
        <v>0</v>
      </c>
      <c r="E6" s="3" t="s">
        <v>212</v>
      </c>
      <c r="F6" s="3" t="s">
        <v>215</v>
      </c>
    </row>
    <row r="7" spans="1:6" x14ac:dyDescent="0.25">
      <c r="A7" s="3">
        <v>4</v>
      </c>
      <c r="B7" s="3" t="s">
        <v>221</v>
      </c>
      <c r="C7" s="3">
        <v>0</v>
      </c>
      <c r="D7" s="3">
        <v>0</v>
      </c>
      <c r="E7" s="3" t="s">
        <v>212</v>
      </c>
      <c r="F7" s="3" t="s">
        <v>215</v>
      </c>
    </row>
    <row r="8" spans="1:6" x14ac:dyDescent="0.25">
      <c r="A8" s="3">
        <v>5</v>
      </c>
      <c r="B8" s="3" t="s">
        <v>221</v>
      </c>
      <c r="C8" s="3">
        <v>0</v>
      </c>
      <c r="D8" s="3">
        <v>0</v>
      </c>
      <c r="E8" s="3" t="s">
        <v>212</v>
      </c>
      <c r="F8" s="3" t="s">
        <v>215</v>
      </c>
    </row>
    <row r="9" spans="1:6" x14ac:dyDescent="0.25">
      <c r="A9" s="3">
        <v>6</v>
      </c>
      <c r="B9" s="3" t="s">
        <v>221</v>
      </c>
      <c r="C9" s="3">
        <v>0</v>
      </c>
      <c r="D9" s="3">
        <v>0</v>
      </c>
      <c r="E9" s="3" t="s">
        <v>212</v>
      </c>
      <c r="F9" s="3" t="s">
        <v>215</v>
      </c>
    </row>
    <row r="10" spans="1:6" x14ac:dyDescent="0.25">
      <c r="A10" s="3">
        <v>7</v>
      </c>
      <c r="B10" s="3" t="s">
        <v>221</v>
      </c>
      <c r="C10" s="3">
        <v>0</v>
      </c>
      <c r="D10" s="3">
        <v>0</v>
      </c>
      <c r="E10" s="3" t="s">
        <v>212</v>
      </c>
      <c r="F10" s="3" t="s">
        <v>215</v>
      </c>
    </row>
    <row r="11" spans="1:6" x14ac:dyDescent="0.25">
      <c r="A11" s="3">
        <v>8</v>
      </c>
      <c r="B11" s="3" t="s">
        <v>221</v>
      </c>
      <c r="C11" s="3">
        <v>0</v>
      </c>
      <c r="D11" s="3">
        <v>0</v>
      </c>
      <c r="E11" s="3" t="s">
        <v>212</v>
      </c>
      <c r="F11" s="3" t="s">
        <v>215</v>
      </c>
    </row>
    <row r="12" spans="1:6" x14ac:dyDescent="0.25">
      <c r="A12" s="3">
        <v>9</v>
      </c>
      <c r="B12" s="3" t="s">
        <v>221</v>
      </c>
      <c r="C12" s="3">
        <v>0</v>
      </c>
      <c r="D12" s="3">
        <v>0</v>
      </c>
      <c r="E12" s="3" t="s">
        <v>212</v>
      </c>
      <c r="F12" s="3" t="s">
        <v>215</v>
      </c>
    </row>
    <row r="13" spans="1:6" x14ac:dyDescent="0.25">
      <c r="A13" s="3">
        <v>10</v>
      </c>
      <c r="B13" s="3" t="s">
        <v>221</v>
      </c>
      <c r="C13" s="3">
        <v>0</v>
      </c>
      <c r="D13" s="3">
        <v>0</v>
      </c>
      <c r="E13" s="3" t="s">
        <v>212</v>
      </c>
      <c r="F13" s="3" t="s">
        <v>215</v>
      </c>
    </row>
    <row r="14" spans="1:6" x14ac:dyDescent="0.25">
      <c r="A14" s="3">
        <v>11</v>
      </c>
      <c r="B14" s="3" t="s">
        <v>221</v>
      </c>
      <c r="C14" s="3">
        <v>0</v>
      </c>
      <c r="D14" s="3">
        <v>0</v>
      </c>
      <c r="E14" s="3" t="s">
        <v>212</v>
      </c>
      <c r="F14" s="3" t="s">
        <v>215</v>
      </c>
    </row>
    <row r="15" spans="1:6" x14ac:dyDescent="0.25">
      <c r="A15" s="3">
        <v>12</v>
      </c>
      <c r="B15" s="3" t="s">
        <v>221</v>
      </c>
      <c r="C15" s="3">
        <v>0</v>
      </c>
      <c r="D15" s="3">
        <v>0</v>
      </c>
      <c r="E15" s="3" t="s">
        <v>212</v>
      </c>
      <c r="F15" s="3" t="s">
        <v>215</v>
      </c>
    </row>
    <row r="16" spans="1:6" x14ac:dyDescent="0.25">
      <c r="A16" s="3">
        <v>13</v>
      </c>
      <c r="B16" s="3" t="s">
        <v>221</v>
      </c>
      <c r="C16" s="3">
        <v>0</v>
      </c>
      <c r="D16" s="3">
        <v>0</v>
      </c>
      <c r="E16" s="3" t="s">
        <v>212</v>
      </c>
      <c r="F16" s="3" t="s">
        <v>215</v>
      </c>
    </row>
    <row r="17" spans="1:6" x14ac:dyDescent="0.25">
      <c r="A17" s="3">
        <v>14</v>
      </c>
      <c r="B17" s="3" t="s">
        <v>221</v>
      </c>
      <c r="C17" s="3">
        <v>0</v>
      </c>
      <c r="D17" s="3">
        <v>0</v>
      </c>
      <c r="E17" s="3" t="s">
        <v>212</v>
      </c>
      <c r="F17" s="3" t="s">
        <v>215</v>
      </c>
    </row>
    <row r="18" spans="1:6" x14ac:dyDescent="0.25">
      <c r="A18" s="3">
        <v>15</v>
      </c>
      <c r="B18" s="3" t="s">
        <v>221</v>
      </c>
      <c r="C18" s="3">
        <v>0</v>
      </c>
      <c r="D18" s="3">
        <v>0</v>
      </c>
      <c r="E18" s="3" t="s">
        <v>212</v>
      </c>
      <c r="F18" s="3" t="s">
        <v>215</v>
      </c>
    </row>
    <row r="19" spans="1:6" x14ac:dyDescent="0.25">
      <c r="A19" s="3">
        <v>16</v>
      </c>
      <c r="B19" s="3" t="s">
        <v>221</v>
      </c>
      <c r="C19" s="3">
        <v>0</v>
      </c>
      <c r="D19" s="3">
        <v>0</v>
      </c>
      <c r="E19" s="3" t="s">
        <v>212</v>
      </c>
      <c r="F19" s="3" t="s">
        <v>215</v>
      </c>
    </row>
    <row r="20" spans="1:6" x14ac:dyDescent="0.25">
      <c r="A20" s="3">
        <v>17</v>
      </c>
      <c r="B20" s="3" t="s">
        <v>221</v>
      </c>
      <c r="C20" s="3">
        <v>0</v>
      </c>
      <c r="D20" s="3">
        <v>0</v>
      </c>
      <c r="E20" s="3" t="s">
        <v>212</v>
      </c>
      <c r="F20" s="3" t="s">
        <v>215</v>
      </c>
    </row>
    <row r="21" spans="1:6" x14ac:dyDescent="0.25">
      <c r="A21" s="3">
        <v>18</v>
      </c>
      <c r="B21" s="3" t="s">
        <v>221</v>
      </c>
      <c r="C21" s="3">
        <v>0</v>
      </c>
      <c r="D21" s="3">
        <v>0</v>
      </c>
      <c r="E21" s="3" t="s">
        <v>212</v>
      </c>
      <c r="F21" s="3" t="s">
        <v>215</v>
      </c>
    </row>
    <row r="22" spans="1:6" x14ac:dyDescent="0.25">
      <c r="A22" s="3">
        <v>19</v>
      </c>
      <c r="B22" s="3" t="s">
        <v>221</v>
      </c>
      <c r="C22" s="3">
        <v>0</v>
      </c>
      <c r="D22" s="3">
        <v>0</v>
      </c>
      <c r="E22" s="3" t="s">
        <v>212</v>
      </c>
      <c r="F22" s="3" t="s">
        <v>215</v>
      </c>
    </row>
    <row r="23" spans="1:6" x14ac:dyDescent="0.25">
      <c r="A23" s="3">
        <v>20</v>
      </c>
      <c r="B23" s="3" t="s">
        <v>221</v>
      </c>
      <c r="C23" s="3">
        <v>0</v>
      </c>
      <c r="D23" s="3">
        <v>0</v>
      </c>
      <c r="E23" s="3" t="s">
        <v>212</v>
      </c>
      <c r="F23" s="3"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3">
        <v>1</v>
      </c>
      <c r="B4" t="s">
        <v>222</v>
      </c>
      <c r="C4" s="3">
        <v>31780</v>
      </c>
      <c r="D4">
        <v>0</v>
      </c>
      <c r="E4" t="s">
        <v>212</v>
      </c>
      <c r="F4" t="s">
        <v>215</v>
      </c>
    </row>
    <row r="5" spans="1:6" x14ac:dyDescent="0.25">
      <c r="A5" s="3">
        <v>2</v>
      </c>
      <c r="B5" s="3" t="s">
        <v>222</v>
      </c>
      <c r="C5" s="3">
        <v>4414.5</v>
      </c>
      <c r="D5" s="3">
        <v>0</v>
      </c>
      <c r="E5" s="3" t="s">
        <v>212</v>
      </c>
      <c r="F5" s="3" t="s">
        <v>215</v>
      </c>
    </row>
    <row r="6" spans="1:6" x14ac:dyDescent="0.25">
      <c r="A6" s="3">
        <v>3</v>
      </c>
      <c r="B6" s="3" t="s">
        <v>222</v>
      </c>
      <c r="C6" s="3">
        <v>13285</v>
      </c>
      <c r="D6" s="3">
        <v>0</v>
      </c>
      <c r="E6" s="3" t="s">
        <v>212</v>
      </c>
      <c r="F6" s="3" t="s">
        <v>215</v>
      </c>
    </row>
    <row r="7" spans="1:6" x14ac:dyDescent="0.25">
      <c r="A7" s="3">
        <v>4</v>
      </c>
      <c r="B7" s="3" t="s">
        <v>222</v>
      </c>
      <c r="C7" s="3">
        <v>4414.5</v>
      </c>
      <c r="D7" s="3">
        <v>0</v>
      </c>
      <c r="E7" s="3" t="s">
        <v>212</v>
      </c>
      <c r="F7" s="3" t="s">
        <v>215</v>
      </c>
    </row>
    <row r="8" spans="1:6" x14ac:dyDescent="0.25">
      <c r="A8" s="3">
        <v>5</v>
      </c>
      <c r="B8" s="3" t="s">
        <v>222</v>
      </c>
      <c r="C8" s="3">
        <v>8059</v>
      </c>
      <c r="D8" s="3">
        <v>0</v>
      </c>
      <c r="E8" s="3" t="s">
        <v>212</v>
      </c>
      <c r="F8" s="3" t="s">
        <v>215</v>
      </c>
    </row>
    <row r="9" spans="1:6" x14ac:dyDescent="0.25">
      <c r="A9" s="3">
        <v>6</v>
      </c>
      <c r="B9" s="3" t="s">
        <v>222</v>
      </c>
      <c r="C9" s="3">
        <v>8059</v>
      </c>
      <c r="D9" s="3">
        <v>0</v>
      </c>
      <c r="E9" s="3" t="s">
        <v>212</v>
      </c>
      <c r="F9" s="3" t="s">
        <v>215</v>
      </c>
    </row>
    <row r="10" spans="1:6" x14ac:dyDescent="0.25">
      <c r="A10" s="3">
        <v>7</v>
      </c>
      <c r="B10" s="3" t="s">
        <v>222</v>
      </c>
      <c r="C10" s="3">
        <v>13285</v>
      </c>
      <c r="D10" s="3">
        <v>0</v>
      </c>
      <c r="E10" s="3" t="s">
        <v>212</v>
      </c>
      <c r="F10" s="3" t="s">
        <v>215</v>
      </c>
    </row>
    <row r="11" spans="1:6" x14ac:dyDescent="0.25">
      <c r="A11" s="3">
        <v>8</v>
      </c>
      <c r="B11" s="3" t="s">
        <v>222</v>
      </c>
      <c r="C11" s="3">
        <v>8059</v>
      </c>
      <c r="D11" s="3">
        <v>0</v>
      </c>
      <c r="E11" s="3" t="s">
        <v>212</v>
      </c>
      <c r="F11" s="3" t="s">
        <v>215</v>
      </c>
    </row>
    <row r="12" spans="1:6" x14ac:dyDescent="0.25">
      <c r="A12" s="3">
        <v>9</v>
      </c>
      <c r="B12" s="3" t="s">
        <v>222</v>
      </c>
      <c r="C12" s="3">
        <v>4414.5</v>
      </c>
      <c r="D12" s="3">
        <v>0</v>
      </c>
      <c r="E12" s="3" t="s">
        <v>212</v>
      </c>
      <c r="F12" s="3" t="s">
        <v>215</v>
      </c>
    </row>
    <row r="13" spans="1:6" x14ac:dyDescent="0.25">
      <c r="A13" s="3">
        <v>10</v>
      </c>
      <c r="B13" s="3" t="s">
        <v>222</v>
      </c>
      <c r="C13" s="3">
        <v>8059</v>
      </c>
      <c r="D13" s="3">
        <v>0</v>
      </c>
      <c r="E13" s="3" t="s">
        <v>212</v>
      </c>
      <c r="F13" s="3" t="s">
        <v>215</v>
      </c>
    </row>
    <row r="14" spans="1:6" x14ac:dyDescent="0.25">
      <c r="A14" s="3">
        <v>11</v>
      </c>
      <c r="B14" s="3" t="s">
        <v>222</v>
      </c>
      <c r="C14" s="3">
        <v>13285</v>
      </c>
      <c r="D14" s="3">
        <v>0</v>
      </c>
      <c r="E14" s="3" t="s">
        <v>212</v>
      </c>
      <c r="F14" s="3" t="s">
        <v>215</v>
      </c>
    </row>
    <row r="15" spans="1:6" x14ac:dyDescent="0.25">
      <c r="A15" s="3">
        <v>12</v>
      </c>
      <c r="B15" s="3" t="s">
        <v>222</v>
      </c>
      <c r="C15" s="3">
        <v>0</v>
      </c>
      <c r="D15" s="3">
        <v>0</v>
      </c>
      <c r="E15" s="3" t="s">
        <v>212</v>
      </c>
      <c r="F15" s="3" t="s">
        <v>215</v>
      </c>
    </row>
    <row r="16" spans="1:6" x14ac:dyDescent="0.25">
      <c r="A16" s="3">
        <v>13</v>
      </c>
      <c r="B16" s="3" t="s">
        <v>222</v>
      </c>
      <c r="C16" s="3">
        <v>8059</v>
      </c>
      <c r="D16" s="3">
        <v>0</v>
      </c>
      <c r="E16" s="3" t="s">
        <v>212</v>
      </c>
      <c r="F16" s="3" t="s">
        <v>215</v>
      </c>
    </row>
    <row r="17" spans="1:6" x14ac:dyDescent="0.25">
      <c r="A17" s="3">
        <v>14</v>
      </c>
      <c r="B17" s="3" t="s">
        <v>222</v>
      </c>
      <c r="C17" s="3">
        <v>4414.5</v>
      </c>
      <c r="D17" s="3">
        <v>0</v>
      </c>
      <c r="E17" s="3" t="s">
        <v>212</v>
      </c>
      <c r="F17" s="3" t="s">
        <v>215</v>
      </c>
    </row>
    <row r="18" spans="1:6" x14ac:dyDescent="0.25">
      <c r="A18" s="3">
        <v>15</v>
      </c>
      <c r="B18" s="3" t="s">
        <v>222</v>
      </c>
      <c r="C18" s="3">
        <v>0</v>
      </c>
      <c r="D18" s="3">
        <v>0</v>
      </c>
      <c r="E18" s="3" t="s">
        <v>212</v>
      </c>
      <c r="F18" s="3" t="s">
        <v>215</v>
      </c>
    </row>
    <row r="19" spans="1:6" x14ac:dyDescent="0.25">
      <c r="A19" s="3">
        <v>16</v>
      </c>
      <c r="B19" s="3" t="s">
        <v>222</v>
      </c>
      <c r="C19" s="3">
        <v>0</v>
      </c>
      <c r="D19" s="3">
        <v>0</v>
      </c>
      <c r="E19" s="3" t="s">
        <v>212</v>
      </c>
      <c r="F19" s="3" t="s">
        <v>215</v>
      </c>
    </row>
    <row r="20" spans="1:6" x14ac:dyDescent="0.25">
      <c r="A20" s="3">
        <v>17</v>
      </c>
      <c r="B20" s="3" t="s">
        <v>222</v>
      </c>
      <c r="C20" s="3">
        <v>0</v>
      </c>
      <c r="D20" s="3">
        <v>0</v>
      </c>
      <c r="E20" s="3" t="s">
        <v>212</v>
      </c>
      <c r="F20" s="3" t="s">
        <v>215</v>
      </c>
    </row>
    <row r="21" spans="1:6" x14ac:dyDescent="0.25">
      <c r="A21" s="3">
        <v>18</v>
      </c>
      <c r="B21" s="3" t="s">
        <v>222</v>
      </c>
      <c r="C21" s="3">
        <v>13285</v>
      </c>
      <c r="D21" s="3">
        <v>0</v>
      </c>
      <c r="E21" s="3" t="s">
        <v>212</v>
      </c>
      <c r="F21" s="3" t="s">
        <v>215</v>
      </c>
    </row>
    <row r="22" spans="1:6" x14ac:dyDescent="0.25">
      <c r="A22" s="3">
        <v>19</v>
      </c>
      <c r="B22" s="3" t="s">
        <v>222</v>
      </c>
      <c r="C22" s="3">
        <v>8059</v>
      </c>
      <c r="D22" s="3">
        <v>0</v>
      </c>
      <c r="E22" s="3" t="s">
        <v>212</v>
      </c>
      <c r="F22" s="3" t="s">
        <v>215</v>
      </c>
    </row>
    <row r="23" spans="1:6" x14ac:dyDescent="0.25">
      <c r="A23" s="3">
        <v>20</v>
      </c>
      <c r="B23" s="3" t="s">
        <v>222</v>
      </c>
      <c r="C23" s="3">
        <v>0</v>
      </c>
      <c r="D23" s="3">
        <v>0</v>
      </c>
      <c r="E23" s="3" t="s">
        <v>212</v>
      </c>
      <c r="F23" s="3"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3">
        <v>1</v>
      </c>
      <c r="B4" t="s">
        <v>223</v>
      </c>
      <c r="C4" t="s">
        <v>215</v>
      </c>
    </row>
    <row r="5" spans="1:3" x14ac:dyDescent="0.25">
      <c r="A5" s="3">
        <v>2</v>
      </c>
      <c r="B5" s="3" t="s">
        <v>223</v>
      </c>
      <c r="C5" s="3" t="s">
        <v>215</v>
      </c>
    </row>
    <row r="6" spans="1:3" x14ac:dyDescent="0.25">
      <c r="A6" s="3">
        <v>3</v>
      </c>
      <c r="B6" s="3" t="s">
        <v>223</v>
      </c>
      <c r="C6" s="3" t="s">
        <v>215</v>
      </c>
    </row>
    <row r="7" spans="1:3" x14ac:dyDescent="0.25">
      <c r="A7" s="3">
        <v>4</v>
      </c>
      <c r="B7" s="3" t="s">
        <v>223</v>
      </c>
      <c r="C7" s="3" t="s">
        <v>215</v>
      </c>
    </row>
    <row r="8" spans="1:3" x14ac:dyDescent="0.25">
      <c r="A8" s="3">
        <v>5</v>
      </c>
      <c r="B8" s="3" t="s">
        <v>223</v>
      </c>
      <c r="C8" s="3" t="s">
        <v>215</v>
      </c>
    </row>
    <row r="9" spans="1:3" x14ac:dyDescent="0.25">
      <c r="A9" s="3">
        <v>6</v>
      </c>
      <c r="B9" s="3" t="s">
        <v>223</v>
      </c>
      <c r="C9" s="3" t="s">
        <v>215</v>
      </c>
    </row>
    <row r="10" spans="1:3" x14ac:dyDescent="0.25">
      <c r="A10" s="3">
        <v>7</v>
      </c>
      <c r="B10" s="3" t="s">
        <v>223</v>
      </c>
      <c r="C10" s="3" t="s">
        <v>215</v>
      </c>
    </row>
    <row r="11" spans="1:3" x14ac:dyDescent="0.25">
      <c r="A11" s="3">
        <v>8</v>
      </c>
      <c r="B11" s="3" t="s">
        <v>223</v>
      </c>
      <c r="C11" s="3" t="s">
        <v>215</v>
      </c>
    </row>
    <row r="12" spans="1:3" x14ac:dyDescent="0.25">
      <c r="A12" s="3">
        <v>9</v>
      </c>
      <c r="B12" s="3" t="s">
        <v>223</v>
      </c>
      <c r="C12" s="3" t="s">
        <v>215</v>
      </c>
    </row>
    <row r="13" spans="1:3" x14ac:dyDescent="0.25">
      <c r="A13" s="3">
        <v>10</v>
      </c>
      <c r="B13" s="3" t="s">
        <v>223</v>
      </c>
      <c r="C13" s="3" t="s">
        <v>215</v>
      </c>
    </row>
    <row r="14" spans="1:3" x14ac:dyDescent="0.25">
      <c r="A14" s="3">
        <v>11</v>
      </c>
      <c r="B14" s="3" t="s">
        <v>223</v>
      </c>
      <c r="C14" s="3" t="s">
        <v>215</v>
      </c>
    </row>
    <row r="15" spans="1:3" x14ac:dyDescent="0.25">
      <c r="A15" s="3">
        <v>12</v>
      </c>
      <c r="B15" s="3" t="s">
        <v>223</v>
      </c>
      <c r="C15" s="3" t="s">
        <v>215</v>
      </c>
    </row>
    <row r="16" spans="1:3" x14ac:dyDescent="0.25">
      <c r="A16" s="3">
        <v>13</v>
      </c>
      <c r="B16" s="3" t="s">
        <v>223</v>
      </c>
      <c r="C16" s="3" t="s">
        <v>215</v>
      </c>
    </row>
    <row r="17" spans="1:3" x14ac:dyDescent="0.25">
      <c r="A17" s="3">
        <v>14</v>
      </c>
      <c r="B17" s="3" t="s">
        <v>223</v>
      </c>
      <c r="C17" s="3" t="s">
        <v>215</v>
      </c>
    </row>
    <row r="18" spans="1:3" x14ac:dyDescent="0.25">
      <c r="A18" s="3">
        <v>15</v>
      </c>
      <c r="B18" s="3" t="s">
        <v>223</v>
      </c>
      <c r="C18" s="3" t="s">
        <v>215</v>
      </c>
    </row>
    <row r="19" spans="1:3" x14ac:dyDescent="0.25">
      <c r="A19" s="3">
        <v>16</v>
      </c>
      <c r="B19" s="3" t="s">
        <v>223</v>
      </c>
      <c r="C19" s="3" t="s">
        <v>215</v>
      </c>
    </row>
    <row r="20" spans="1:3" x14ac:dyDescent="0.25">
      <c r="A20" s="3">
        <v>17</v>
      </c>
      <c r="B20" s="3" t="s">
        <v>223</v>
      </c>
      <c r="C20" s="3" t="s">
        <v>215</v>
      </c>
    </row>
    <row r="21" spans="1:3" x14ac:dyDescent="0.25">
      <c r="A21" s="3">
        <v>18</v>
      </c>
      <c r="B21" s="3" t="s">
        <v>223</v>
      </c>
      <c r="C21" s="3" t="s">
        <v>215</v>
      </c>
    </row>
    <row r="22" spans="1:3" x14ac:dyDescent="0.25">
      <c r="A22" s="3">
        <v>19</v>
      </c>
      <c r="B22" s="3" t="s">
        <v>223</v>
      </c>
      <c r="C22" s="3" t="s">
        <v>215</v>
      </c>
    </row>
    <row r="23" spans="1:3" x14ac:dyDescent="0.25">
      <c r="A23" s="3">
        <v>20</v>
      </c>
      <c r="B23" s="3" t="s">
        <v>223</v>
      </c>
      <c r="C23" s="3"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3">
        <v>1</v>
      </c>
      <c r="B4" t="s">
        <v>214</v>
      </c>
      <c r="C4" s="3">
        <v>0</v>
      </c>
      <c r="D4">
        <v>0</v>
      </c>
      <c r="E4" t="s">
        <v>212</v>
      </c>
      <c r="F4" t="s">
        <v>215</v>
      </c>
    </row>
    <row r="5" spans="1:6" x14ac:dyDescent="0.25">
      <c r="A5" s="3">
        <v>2</v>
      </c>
      <c r="B5" s="3" t="s">
        <v>214</v>
      </c>
      <c r="C5" s="3">
        <v>23.7</v>
      </c>
      <c r="D5" s="3">
        <v>0</v>
      </c>
      <c r="E5" s="3" t="s">
        <v>212</v>
      </c>
      <c r="F5" s="3" t="s">
        <v>215</v>
      </c>
    </row>
    <row r="6" spans="1:6" x14ac:dyDescent="0.25">
      <c r="A6" s="3">
        <v>3</v>
      </c>
      <c r="B6" s="3" t="s">
        <v>214</v>
      </c>
      <c r="C6" s="3">
        <v>23.7</v>
      </c>
      <c r="D6" s="3">
        <v>0</v>
      </c>
      <c r="E6" s="3" t="s">
        <v>212</v>
      </c>
      <c r="F6" s="3" t="s">
        <v>215</v>
      </c>
    </row>
    <row r="7" spans="1:6" x14ac:dyDescent="0.25">
      <c r="A7" s="3">
        <v>4</v>
      </c>
      <c r="B7" s="3" t="s">
        <v>214</v>
      </c>
      <c r="C7" s="3">
        <v>0</v>
      </c>
      <c r="D7" s="3">
        <v>0</v>
      </c>
      <c r="E7" s="3" t="s">
        <v>212</v>
      </c>
      <c r="F7" s="3" t="s">
        <v>215</v>
      </c>
    </row>
    <row r="8" spans="1:6" x14ac:dyDescent="0.25">
      <c r="A8" s="3">
        <v>5</v>
      </c>
      <c r="B8" s="3" t="s">
        <v>214</v>
      </c>
      <c r="C8" s="3">
        <v>70.05</v>
      </c>
      <c r="D8" s="3">
        <v>0</v>
      </c>
      <c r="E8" s="3" t="s">
        <v>212</v>
      </c>
      <c r="F8" s="3" t="s">
        <v>215</v>
      </c>
    </row>
    <row r="9" spans="1:6" x14ac:dyDescent="0.25">
      <c r="A9" s="3">
        <v>6</v>
      </c>
      <c r="B9" s="3" t="s">
        <v>214</v>
      </c>
      <c r="C9" s="3">
        <v>23.7</v>
      </c>
      <c r="D9" s="3">
        <v>0</v>
      </c>
      <c r="E9" s="3" t="s">
        <v>212</v>
      </c>
      <c r="F9" s="3" t="s">
        <v>215</v>
      </c>
    </row>
    <row r="10" spans="1:6" x14ac:dyDescent="0.25">
      <c r="A10" s="3">
        <v>7</v>
      </c>
      <c r="B10" s="3" t="s">
        <v>214</v>
      </c>
      <c r="C10" s="3">
        <v>0</v>
      </c>
      <c r="D10" s="3">
        <v>0</v>
      </c>
      <c r="E10" s="3" t="s">
        <v>212</v>
      </c>
      <c r="F10" s="3" t="s">
        <v>215</v>
      </c>
    </row>
    <row r="11" spans="1:6" x14ac:dyDescent="0.25">
      <c r="A11" s="3">
        <v>8</v>
      </c>
      <c r="B11" s="3" t="s">
        <v>214</v>
      </c>
      <c r="C11" s="3">
        <v>23.7</v>
      </c>
      <c r="D11" s="3">
        <v>0</v>
      </c>
      <c r="E11" s="3" t="s">
        <v>212</v>
      </c>
      <c r="F11" s="3" t="s">
        <v>215</v>
      </c>
    </row>
    <row r="12" spans="1:6" x14ac:dyDescent="0.25">
      <c r="A12" s="3">
        <v>9</v>
      </c>
      <c r="B12" s="3" t="s">
        <v>214</v>
      </c>
      <c r="C12" s="3">
        <v>23.7</v>
      </c>
      <c r="D12" s="3">
        <v>0</v>
      </c>
      <c r="E12" s="3" t="s">
        <v>212</v>
      </c>
      <c r="F12" s="3" t="s">
        <v>215</v>
      </c>
    </row>
    <row r="13" spans="1:6" x14ac:dyDescent="0.25">
      <c r="A13" s="3">
        <v>10</v>
      </c>
      <c r="B13" s="3" t="s">
        <v>214</v>
      </c>
      <c r="C13" s="3">
        <v>0</v>
      </c>
      <c r="D13" s="3">
        <v>0</v>
      </c>
      <c r="E13" s="3" t="s">
        <v>212</v>
      </c>
      <c r="F13" s="3" t="s">
        <v>215</v>
      </c>
    </row>
    <row r="14" spans="1:6" x14ac:dyDescent="0.25">
      <c r="A14" s="3">
        <v>11</v>
      </c>
      <c r="B14" s="3" t="s">
        <v>214</v>
      </c>
      <c r="C14" s="3">
        <v>0</v>
      </c>
      <c r="D14" s="3">
        <v>0</v>
      </c>
      <c r="E14" s="3" t="s">
        <v>212</v>
      </c>
      <c r="F14" s="3" t="s">
        <v>215</v>
      </c>
    </row>
    <row r="15" spans="1:6" x14ac:dyDescent="0.25">
      <c r="A15" s="3">
        <v>12</v>
      </c>
      <c r="B15" s="3" t="s">
        <v>214</v>
      </c>
      <c r="C15" s="3">
        <v>0</v>
      </c>
      <c r="D15" s="3">
        <v>0</v>
      </c>
      <c r="E15" s="3" t="s">
        <v>212</v>
      </c>
      <c r="F15" s="3" t="s">
        <v>215</v>
      </c>
    </row>
    <row r="16" spans="1:6" x14ac:dyDescent="0.25">
      <c r="A16" s="3">
        <v>13</v>
      </c>
      <c r="B16" s="3" t="s">
        <v>214</v>
      </c>
      <c r="C16" s="3">
        <v>0</v>
      </c>
      <c r="D16" s="3">
        <v>0</v>
      </c>
      <c r="E16" s="3" t="s">
        <v>212</v>
      </c>
      <c r="F16" s="3" t="s">
        <v>215</v>
      </c>
    </row>
    <row r="17" spans="1:6" x14ac:dyDescent="0.25">
      <c r="A17" s="3">
        <v>14</v>
      </c>
      <c r="B17" s="3" t="s">
        <v>214</v>
      </c>
      <c r="C17" s="3">
        <v>0</v>
      </c>
      <c r="D17" s="3">
        <v>0</v>
      </c>
      <c r="E17" s="3" t="s">
        <v>212</v>
      </c>
      <c r="F17" s="3" t="s">
        <v>215</v>
      </c>
    </row>
    <row r="18" spans="1:6" x14ac:dyDescent="0.25">
      <c r="A18" s="3">
        <v>15</v>
      </c>
      <c r="B18" s="3" t="s">
        <v>214</v>
      </c>
      <c r="C18" s="3">
        <v>0</v>
      </c>
      <c r="D18" s="3">
        <v>0</v>
      </c>
      <c r="E18" s="3" t="s">
        <v>212</v>
      </c>
      <c r="F18" s="3" t="s">
        <v>215</v>
      </c>
    </row>
    <row r="19" spans="1:6" x14ac:dyDescent="0.25">
      <c r="A19" s="3">
        <v>16</v>
      </c>
      <c r="B19" s="3" t="s">
        <v>214</v>
      </c>
      <c r="C19" s="3">
        <v>0</v>
      </c>
      <c r="D19" s="3">
        <v>0</v>
      </c>
      <c r="E19" s="3" t="s">
        <v>212</v>
      </c>
      <c r="F19" s="3" t="s">
        <v>215</v>
      </c>
    </row>
    <row r="20" spans="1:6" x14ac:dyDescent="0.25">
      <c r="A20" s="3">
        <v>17</v>
      </c>
      <c r="B20" s="3" t="s">
        <v>214</v>
      </c>
      <c r="C20" s="3">
        <v>0</v>
      </c>
      <c r="D20" s="3">
        <v>0</v>
      </c>
      <c r="E20" s="3" t="s">
        <v>212</v>
      </c>
      <c r="F20" s="3" t="s">
        <v>215</v>
      </c>
    </row>
    <row r="21" spans="1:6" x14ac:dyDescent="0.25">
      <c r="A21" s="3">
        <v>18</v>
      </c>
      <c r="B21" s="3" t="s">
        <v>214</v>
      </c>
      <c r="C21" s="3">
        <v>0</v>
      </c>
      <c r="D21" s="3">
        <v>0</v>
      </c>
      <c r="E21" s="3" t="s">
        <v>212</v>
      </c>
      <c r="F21" s="3" t="s">
        <v>215</v>
      </c>
    </row>
    <row r="22" spans="1:6" x14ac:dyDescent="0.25">
      <c r="A22" s="3">
        <v>19</v>
      </c>
      <c r="B22" s="3" t="s">
        <v>214</v>
      </c>
      <c r="C22" s="3">
        <v>23.7</v>
      </c>
      <c r="D22" s="3">
        <v>0</v>
      </c>
      <c r="E22" s="3" t="s">
        <v>212</v>
      </c>
      <c r="F22" s="3" t="s">
        <v>215</v>
      </c>
    </row>
    <row r="23" spans="1:6" x14ac:dyDescent="0.25">
      <c r="A23" s="3">
        <v>20</v>
      </c>
      <c r="B23" s="3" t="s">
        <v>214</v>
      </c>
      <c r="C23" s="3">
        <v>0</v>
      </c>
      <c r="D23" s="3">
        <v>0</v>
      </c>
      <c r="E23" s="3" t="s">
        <v>212</v>
      </c>
      <c r="F23" s="3"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3">
        <v>1</v>
      </c>
      <c r="B4" t="s">
        <v>216</v>
      </c>
      <c r="C4" t="s">
        <v>215</v>
      </c>
    </row>
    <row r="5" spans="1:3" x14ac:dyDescent="0.25">
      <c r="A5" s="3">
        <v>2</v>
      </c>
      <c r="B5" s="3" t="s">
        <v>216</v>
      </c>
      <c r="C5" s="3" t="s">
        <v>215</v>
      </c>
    </row>
    <row r="6" spans="1:3" x14ac:dyDescent="0.25">
      <c r="A6" s="3">
        <v>3</v>
      </c>
      <c r="B6" s="3" t="s">
        <v>216</v>
      </c>
      <c r="C6" s="3" t="s">
        <v>215</v>
      </c>
    </row>
    <row r="7" spans="1:3" x14ac:dyDescent="0.25">
      <c r="A7" s="3">
        <v>4</v>
      </c>
      <c r="B7" s="3" t="s">
        <v>216</v>
      </c>
      <c r="C7" s="3" t="s">
        <v>215</v>
      </c>
    </row>
    <row r="8" spans="1:3" x14ac:dyDescent="0.25">
      <c r="A8" s="3">
        <v>5</v>
      </c>
      <c r="B8" s="3" t="s">
        <v>216</v>
      </c>
      <c r="C8" s="3" t="s">
        <v>215</v>
      </c>
    </row>
    <row r="9" spans="1:3" x14ac:dyDescent="0.25">
      <c r="A9" s="3">
        <v>6</v>
      </c>
      <c r="B9" s="3" t="s">
        <v>216</v>
      </c>
      <c r="C9" s="3" t="s">
        <v>215</v>
      </c>
    </row>
    <row r="10" spans="1:3" x14ac:dyDescent="0.25">
      <c r="A10" s="3">
        <v>7</v>
      </c>
      <c r="B10" s="3" t="s">
        <v>216</v>
      </c>
      <c r="C10" s="3" t="s">
        <v>215</v>
      </c>
    </row>
    <row r="11" spans="1:3" x14ac:dyDescent="0.25">
      <c r="A11" s="3">
        <v>8</v>
      </c>
      <c r="B11" s="3" t="s">
        <v>216</v>
      </c>
      <c r="C11" s="3" t="s">
        <v>215</v>
      </c>
    </row>
    <row r="12" spans="1:3" x14ac:dyDescent="0.25">
      <c r="A12" s="3">
        <v>9</v>
      </c>
      <c r="B12" s="3" t="s">
        <v>216</v>
      </c>
      <c r="C12" s="3" t="s">
        <v>215</v>
      </c>
    </row>
    <row r="13" spans="1:3" x14ac:dyDescent="0.25">
      <c r="A13" s="3">
        <v>10</v>
      </c>
      <c r="B13" s="3" t="s">
        <v>216</v>
      </c>
      <c r="C13" s="3" t="s">
        <v>215</v>
      </c>
    </row>
    <row r="14" spans="1:3" x14ac:dyDescent="0.25">
      <c r="A14" s="3">
        <v>11</v>
      </c>
      <c r="B14" s="3" t="s">
        <v>216</v>
      </c>
      <c r="C14" s="3" t="s">
        <v>215</v>
      </c>
    </row>
    <row r="15" spans="1:3" x14ac:dyDescent="0.25">
      <c r="A15" s="3">
        <v>12</v>
      </c>
      <c r="B15" s="3" t="s">
        <v>216</v>
      </c>
      <c r="C15" s="3" t="s">
        <v>215</v>
      </c>
    </row>
    <row r="16" spans="1:3" x14ac:dyDescent="0.25">
      <c r="A16" s="3">
        <v>13</v>
      </c>
      <c r="B16" s="3" t="s">
        <v>216</v>
      </c>
      <c r="C16" s="3" t="s">
        <v>215</v>
      </c>
    </row>
    <row r="17" spans="1:3" x14ac:dyDescent="0.25">
      <c r="A17" s="3">
        <v>14</v>
      </c>
      <c r="B17" s="3" t="s">
        <v>216</v>
      </c>
      <c r="C17" s="3" t="s">
        <v>215</v>
      </c>
    </row>
    <row r="18" spans="1:3" x14ac:dyDescent="0.25">
      <c r="A18" s="3">
        <v>15</v>
      </c>
      <c r="B18" s="3" t="s">
        <v>216</v>
      </c>
      <c r="C18" s="3" t="s">
        <v>215</v>
      </c>
    </row>
    <row r="19" spans="1:3" x14ac:dyDescent="0.25">
      <c r="A19" s="3">
        <v>16</v>
      </c>
      <c r="B19" s="3" t="s">
        <v>216</v>
      </c>
      <c r="C19" s="3" t="s">
        <v>215</v>
      </c>
    </row>
    <row r="20" spans="1:3" x14ac:dyDescent="0.25">
      <c r="A20" s="3">
        <v>17</v>
      </c>
      <c r="B20" s="3" t="s">
        <v>216</v>
      </c>
      <c r="C20" s="3" t="s">
        <v>215</v>
      </c>
    </row>
    <row r="21" spans="1:3" x14ac:dyDescent="0.25">
      <c r="A21" s="3">
        <v>18</v>
      </c>
      <c r="B21" s="3" t="s">
        <v>216</v>
      </c>
      <c r="C21" s="3" t="s">
        <v>215</v>
      </c>
    </row>
    <row r="22" spans="1:3" x14ac:dyDescent="0.25">
      <c r="A22" s="3">
        <v>19</v>
      </c>
      <c r="B22" s="3" t="s">
        <v>216</v>
      </c>
      <c r="C22" s="3" t="s">
        <v>215</v>
      </c>
    </row>
    <row r="23" spans="1:3" x14ac:dyDescent="0.25">
      <c r="A23" s="3">
        <v>20</v>
      </c>
      <c r="B23" s="3" t="s">
        <v>216</v>
      </c>
      <c r="C23" s="3"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3">
        <v>1</v>
      </c>
      <c r="B4" t="s">
        <v>217</v>
      </c>
      <c r="C4" s="3">
        <v>6797</v>
      </c>
      <c r="D4">
        <v>0</v>
      </c>
      <c r="E4" t="s">
        <v>212</v>
      </c>
      <c r="F4" t="s">
        <v>215</v>
      </c>
    </row>
    <row r="5" spans="1:6" x14ac:dyDescent="0.25">
      <c r="A5" s="3">
        <v>2</v>
      </c>
      <c r="B5" s="3" t="s">
        <v>217</v>
      </c>
      <c r="C5" s="3">
        <v>4414.5</v>
      </c>
      <c r="D5" s="3">
        <v>0</v>
      </c>
      <c r="E5" s="3" t="s">
        <v>212</v>
      </c>
      <c r="F5" s="3" t="s">
        <v>215</v>
      </c>
    </row>
    <row r="6" spans="1:6" x14ac:dyDescent="0.25">
      <c r="A6" s="3">
        <v>3</v>
      </c>
      <c r="B6" s="3" t="s">
        <v>217</v>
      </c>
      <c r="C6" s="3">
        <v>4988.5</v>
      </c>
      <c r="D6" s="3">
        <v>0</v>
      </c>
      <c r="E6" s="3" t="s">
        <v>212</v>
      </c>
      <c r="F6" s="3" t="s">
        <v>215</v>
      </c>
    </row>
    <row r="7" spans="1:6" x14ac:dyDescent="0.25">
      <c r="A7" s="3">
        <v>4</v>
      </c>
      <c r="B7" s="3" t="s">
        <v>217</v>
      </c>
      <c r="C7" s="3">
        <v>4414.5</v>
      </c>
      <c r="D7" s="3">
        <v>0</v>
      </c>
      <c r="E7" s="3" t="s">
        <v>212</v>
      </c>
      <c r="F7" s="3" t="s">
        <v>215</v>
      </c>
    </row>
    <row r="8" spans="1:6" x14ac:dyDescent="0.25">
      <c r="A8" s="3">
        <v>5</v>
      </c>
      <c r="B8" s="3" t="s">
        <v>217</v>
      </c>
      <c r="C8" s="3">
        <v>4741.5</v>
      </c>
      <c r="D8" s="3">
        <v>0</v>
      </c>
      <c r="E8" s="3" t="s">
        <v>212</v>
      </c>
      <c r="F8" s="3" t="s">
        <v>215</v>
      </c>
    </row>
    <row r="9" spans="1:6" x14ac:dyDescent="0.25">
      <c r="A9" s="3">
        <v>6</v>
      </c>
      <c r="B9" s="3" t="s">
        <v>217</v>
      </c>
      <c r="C9" s="3">
        <v>4741.5</v>
      </c>
      <c r="D9" s="3">
        <v>0</v>
      </c>
      <c r="E9" s="3" t="s">
        <v>212</v>
      </c>
      <c r="F9" s="3" t="s">
        <v>215</v>
      </c>
    </row>
    <row r="10" spans="1:6" x14ac:dyDescent="0.25">
      <c r="A10" s="3">
        <v>7</v>
      </c>
      <c r="B10" s="3" t="s">
        <v>217</v>
      </c>
      <c r="C10" s="3">
        <v>4988.5</v>
      </c>
      <c r="D10" s="3">
        <v>0</v>
      </c>
      <c r="E10" s="3" t="s">
        <v>212</v>
      </c>
      <c r="F10" s="3" t="s">
        <v>215</v>
      </c>
    </row>
    <row r="11" spans="1:6" x14ac:dyDescent="0.25">
      <c r="A11" s="3">
        <v>8</v>
      </c>
      <c r="B11" s="3" t="s">
        <v>217</v>
      </c>
      <c r="C11" s="3">
        <v>4741.5</v>
      </c>
      <c r="D11" s="3">
        <v>0</v>
      </c>
      <c r="E11" s="3" t="s">
        <v>212</v>
      </c>
      <c r="F11" s="3" t="s">
        <v>215</v>
      </c>
    </row>
    <row r="12" spans="1:6" x14ac:dyDescent="0.25">
      <c r="A12" s="3">
        <v>9</v>
      </c>
      <c r="B12" s="3" t="s">
        <v>217</v>
      </c>
      <c r="C12" s="3">
        <v>4414.5</v>
      </c>
      <c r="D12" s="3">
        <v>0</v>
      </c>
      <c r="E12" s="3" t="s">
        <v>212</v>
      </c>
      <c r="F12" s="3" t="s">
        <v>215</v>
      </c>
    </row>
    <row r="13" spans="1:6" x14ac:dyDescent="0.25">
      <c r="A13" s="3">
        <v>10</v>
      </c>
      <c r="B13" s="3" t="s">
        <v>217</v>
      </c>
      <c r="C13" s="3">
        <v>4741.5</v>
      </c>
      <c r="D13" s="3">
        <v>0</v>
      </c>
      <c r="E13" s="3" t="s">
        <v>212</v>
      </c>
      <c r="F13" s="3" t="s">
        <v>215</v>
      </c>
    </row>
    <row r="14" spans="1:6" x14ac:dyDescent="0.25">
      <c r="A14" s="3">
        <v>11</v>
      </c>
      <c r="B14" s="3" t="s">
        <v>217</v>
      </c>
      <c r="C14" s="3">
        <v>4988.5</v>
      </c>
      <c r="D14" s="3">
        <v>0</v>
      </c>
      <c r="E14" s="3" t="s">
        <v>212</v>
      </c>
      <c r="F14" s="3" t="s">
        <v>215</v>
      </c>
    </row>
    <row r="15" spans="1:6" x14ac:dyDescent="0.25">
      <c r="A15" s="3">
        <v>12</v>
      </c>
      <c r="B15" s="3" t="s">
        <v>217</v>
      </c>
      <c r="C15" s="3">
        <v>0</v>
      </c>
      <c r="D15" s="3">
        <v>0</v>
      </c>
      <c r="E15" s="3" t="s">
        <v>212</v>
      </c>
      <c r="F15" s="3" t="s">
        <v>215</v>
      </c>
    </row>
    <row r="16" spans="1:6" x14ac:dyDescent="0.25">
      <c r="A16" s="3">
        <v>13</v>
      </c>
      <c r="B16" s="3" t="s">
        <v>217</v>
      </c>
      <c r="C16" s="3">
        <v>4741.5</v>
      </c>
      <c r="D16" s="3">
        <v>0</v>
      </c>
      <c r="E16" s="3" t="s">
        <v>212</v>
      </c>
      <c r="F16" s="3" t="s">
        <v>215</v>
      </c>
    </row>
    <row r="17" spans="1:6" x14ac:dyDescent="0.25">
      <c r="A17" s="3">
        <v>14</v>
      </c>
      <c r="B17" s="3" t="s">
        <v>217</v>
      </c>
      <c r="C17" s="3">
        <v>4414.5</v>
      </c>
      <c r="D17" s="3">
        <v>0</v>
      </c>
      <c r="E17" s="3" t="s">
        <v>212</v>
      </c>
      <c r="F17" s="3" t="s">
        <v>215</v>
      </c>
    </row>
    <row r="18" spans="1:6" x14ac:dyDescent="0.25">
      <c r="A18" s="3">
        <v>15</v>
      </c>
      <c r="B18" s="3" t="s">
        <v>217</v>
      </c>
      <c r="C18" s="3">
        <v>0</v>
      </c>
      <c r="D18" s="3">
        <v>0</v>
      </c>
      <c r="E18" s="3" t="s">
        <v>212</v>
      </c>
      <c r="F18" s="3" t="s">
        <v>215</v>
      </c>
    </row>
    <row r="19" spans="1:6" x14ac:dyDescent="0.25">
      <c r="A19" s="3">
        <v>16</v>
      </c>
      <c r="B19" s="3" t="s">
        <v>217</v>
      </c>
      <c r="C19" s="3">
        <v>0</v>
      </c>
      <c r="D19" s="3">
        <v>0</v>
      </c>
      <c r="E19" s="3" t="s">
        <v>212</v>
      </c>
      <c r="F19" s="3" t="s">
        <v>215</v>
      </c>
    </row>
    <row r="20" spans="1:6" x14ac:dyDescent="0.25">
      <c r="A20" s="3">
        <v>17</v>
      </c>
      <c r="B20" s="3" t="s">
        <v>217</v>
      </c>
      <c r="C20" s="3">
        <v>0</v>
      </c>
      <c r="D20" s="3">
        <v>0</v>
      </c>
      <c r="E20" s="3" t="s">
        <v>212</v>
      </c>
      <c r="F20" s="3" t="s">
        <v>215</v>
      </c>
    </row>
    <row r="21" spans="1:6" x14ac:dyDescent="0.25">
      <c r="A21" s="3">
        <v>18</v>
      </c>
      <c r="B21" s="3" t="s">
        <v>217</v>
      </c>
      <c r="C21" s="3">
        <v>4988.5</v>
      </c>
      <c r="D21" s="3">
        <v>0</v>
      </c>
      <c r="E21" s="3" t="s">
        <v>212</v>
      </c>
      <c r="F21" s="3" t="s">
        <v>215</v>
      </c>
    </row>
    <row r="22" spans="1:6" x14ac:dyDescent="0.25">
      <c r="A22" s="3">
        <v>19</v>
      </c>
      <c r="B22" s="3" t="s">
        <v>217</v>
      </c>
      <c r="C22" s="3">
        <v>4741.5</v>
      </c>
      <c r="D22" s="3">
        <v>0</v>
      </c>
      <c r="E22" s="3" t="s">
        <v>212</v>
      </c>
      <c r="F22" s="3" t="s">
        <v>215</v>
      </c>
    </row>
    <row r="23" spans="1:6" x14ac:dyDescent="0.25">
      <c r="A23" s="3">
        <v>20</v>
      </c>
      <c r="B23" s="3" t="s">
        <v>217</v>
      </c>
      <c r="C23" s="3">
        <v>0</v>
      </c>
      <c r="D23" s="3">
        <v>0</v>
      </c>
      <c r="E23" s="3" t="s">
        <v>212</v>
      </c>
      <c r="F23" s="3"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3">
        <v>1</v>
      </c>
      <c r="B4" t="s">
        <v>218</v>
      </c>
      <c r="C4">
        <v>0</v>
      </c>
      <c r="D4">
        <v>0</v>
      </c>
      <c r="E4" t="s">
        <v>212</v>
      </c>
      <c r="F4" t="s">
        <v>215</v>
      </c>
    </row>
    <row r="5" spans="1:6" x14ac:dyDescent="0.25">
      <c r="A5" s="3">
        <v>2</v>
      </c>
      <c r="B5" s="3" t="s">
        <v>218</v>
      </c>
      <c r="C5" s="3">
        <v>0</v>
      </c>
      <c r="D5" s="3">
        <v>0</v>
      </c>
      <c r="E5" s="3" t="s">
        <v>212</v>
      </c>
      <c r="F5" s="3" t="s">
        <v>215</v>
      </c>
    </row>
    <row r="6" spans="1:6" x14ac:dyDescent="0.25">
      <c r="A6" s="3">
        <v>3</v>
      </c>
      <c r="B6" s="3" t="s">
        <v>218</v>
      </c>
      <c r="C6" s="3">
        <v>0</v>
      </c>
      <c r="D6" s="3">
        <v>0</v>
      </c>
      <c r="E6" s="3" t="s">
        <v>212</v>
      </c>
      <c r="F6" s="3" t="s">
        <v>215</v>
      </c>
    </row>
    <row r="7" spans="1:6" x14ac:dyDescent="0.25">
      <c r="A7" s="3">
        <v>4</v>
      </c>
      <c r="B7" s="3" t="s">
        <v>218</v>
      </c>
      <c r="C7" s="3">
        <v>0</v>
      </c>
      <c r="D7" s="3">
        <v>0</v>
      </c>
      <c r="E7" s="3" t="s">
        <v>212</v>
      </c>
      <c r="F7" s="3" t="s">
        <v>215</v>
      </c>
    </row>
    <row r="8" spans="1:6" x14ac:dyDescent="0.25">
      <c r="A8" s="3">
        <v>5</v>
      </c>
      <c r="B8" s="3" t="s">
        <v>218</v>
      </c>
      <c r="C8" s="3">
        <v>0</v>
      </c>
      <c r="D8" s="3">
        <v>0</v>
      </c>
      <c r="E8" s="3" t="s">
        <v>212</v>
      </c>
      <c r="F8" s="3" t="s">
        <v>215</v>
      </c>
    </row>
    <row r="9" spans="1:6" x14ac:dyDescent="0.25">
      <c r="A9" s="3">
        <v>6</v>
      </c>
      <c r="B9" s="3" t="s">
        <v>218</v>
      </c>
      <c r="C9" s="3">
        <v>0</v>
      </c>
      <c r="D9" s="3">
        <v>0</v>
      </c>
      <c r="E9" s="3" t="s">
        <v>212</v>
      </c>
      <c r="F9" s="3" t="s">
        <v>215</v>
      </c>
    </row>
    <row r="10" spans="1:6" x14ac:dyDescent="0.25">
      <c r="A10" s="3">
        <v>7</v>
      </c>
      <c r="B10" s="3" t="s">
        <v>218</v>
      </c>
      <c r="C10" s="3">
        <v>0</v>
      </c>
      <c r="D10" s="3">
        <v>0</v>
      </c>
      <c r="E10" s="3" t="s">
        <v>212</v>
      </c>
      <c r="F10" s="3" t="s">
        <v>215</v>
      </c>
    </row>
    <row r="11" spans="1:6" x14ac:dyDescent="0.25">
      <c r="A11" s="3">
        <v>8</v>
      </c>
      <c r="B11" s="3" t="s">
        <v>218</v>
      </c>
      <c r="C11" s="3">
        <v>0</v>
      </c>
      <c r="D11" s="3">
        <v>0</v>
      </c>
      <c r="E11" s="3" t="s">
        <v>212</v>
      </c>
      <c r="F11" s="3" t="s">
        <v>215</v>
      </c>
    </row>
    <row r="12" spans="1:6" x14ac:dyDescent="0.25">
      <c r="A12" s="3">
        <v>9</v>
      </c>
      <c r="B12" s="3" t="s">
        <v>218</v>
      </c>
      <c r="C12" s="3">
        <v>0</v>
      </c>
      <c r="D12" s="3">
        <v>0</v>
      </c>
      <c r="E12" s="3" t="s">
        <v>212</v>
      </c>
      <c r="F12" s="3" t="s">
        <v>215</v>
      </c>
    </row>
    <row r="13" spans="1:6" x14ac:dyDescent="0.25">
      <c r="A13" s="3">
        <v>10</v>
      </c>
      <c r="B13" s="3" t="s">
        <v>218</v>
      </c>
      <c r="C13" s="3">
        <v>0</v>
      </c>
      <c r="D13" s="3">
        <v>0</v>
      </c>
      <c r="E13" s="3" t="s">
        <v>212</v>
      </c>
      <c r="F13" s="3" t="s">
        <v>215</v>
      </c>
    </row>
    <row r="14" spans="1:6" x14ac:dyDescent="0.25">
      <c r="A14" s="3">
        <v>11</v>
      </c>
      <c r="B14" s="3" t="s">
        <v>218</v>
      </c>
      <c r="C14" s="3">
        <v>0</v>
      </c>
      <c r="D14" s="3">
        <v>0</v>
      </c>
      <c r="E14" s="3" t="s">
        <v>212</v>
      </c>
      <c r="F14" s="3" t="s">
        <v>215</v>
      </c>
    </row>
    <row r="15" spans="1:6" x14ac:dyDescent="0.25">
      <c r="A15" s="3">
        <v>12</v>
      </c>
      <c r="B15" s="3" t="s">
        <v>218</v>
      </c>
      <c r="C15" s="3">
        <v>0</v>
      </c>
      <c r="D15" s="3">
        <v>0</v>
      </c>
      <c r="E15" s="3" t="s">
        <v>212</v>
      </c>
      <c r="F15" s="3" t="s">
        <v>215</v>
      </c>
    </row>
    <row r="16" spans="1:6" x14ac:dyDescent="0.25">
      <c r="A16" s="3">
        <v>13</v>
      </c>
      <c r="B16" s="3" t="s">
        <v>218</v>
      </c>
      <c r="C16" s="3">
        <v>0</v>
      </c>
      <c r="D16" s="3">
        <v>0</v>
      </c>
      <c r="E16" s="3" t="s">
        <v>212</v>
      </c>
      <c r="F16" s="3" t="s">
        <v>215</v>
      </c>
    </row>
    <row r="17" spans="1:6" x14ac:dyDescent="0.25">
      <c r="A17" s="3">
        <v>14</v>
      </c>
      <c r="B17" s="3" t="s">
        <v>218</v>
      </c>
      <c r="C17" s="3">
        <v>0</v>
      </c>
      <c r="D17" s="3">
        <v>0</v>
      </c>
      <c r="E17" s="3" t="s">
        <v>212</v>
      </c>
      <c r="F17" s="3" t="s">
        <v>215</v>
      </c>
    </row>
    <row r="18" spans="1:6" x14ac:dyDescent="0.25">
      <c r="A18" s="3">
        <v>15</v>
      </c>
      <c r="B18" s="3" t="s">
        <v>218</v>
      </c>
      <c r="C18" s="3">
        <v>0</v>
      </c>
      <c r="D18" s="3">
        <v>0</v>
      </c>
      <c r="E18" s="3" t="s">
        <v>212</v>
      </c>
      <c r="F18" s="3" t="s">
        <v>215</v>
      </c>
    </row>
    <row r="19" spans="1:6" x14ac:dyDescent="0.25">
      <c r="A19" s="3">
        <v>16</v>
      </c>
      <c r="B19" s="3" t="s">
        <v>218</v>
      </c>
      <c r="C19" s="3">
        <v>0</v>
      </c>
      <c r="D19" s="3">
        <v>0</v>
      </c>
      <c r="E19" s="3" t="s">
        <v>212</v>
      </c>
      <c r="F19" s="3" t="s">
        <v>215</v>
      </c>
    </row>
    <row r="20" spans="1:6" x14ac:dyDescent="0.25">
      <c r="A20" s="3">
        <v>17</v>
      </c>
      <c r="B20" s="3" t="s">
        <v>218</v>
      </c>
      <c r="C20" s="3">
        <v>0</v>
      </c>
      <c r="D20" s="3">
        <v>0</v>
      </c>
      <c r="E20" s="3" t="s">
        <v>212</v>
      </c>
      <c r="F20" s="3" t="s">
        <v>215</v>
      </c>
    </row>
    <row r="21" spans="1:6" x14ac:dyDescent="0.25">
      <c r="A21" s="3">
        <v>18</v>
      </c>
      <c r="B21" s="3" t="s">
        <v>218</v>
      </c>
      <c r="C21" s="3">
        <v>0</v>
      </c>
      <c r="D21" s="3">
        <v>0</v>
      </c>
      <c r="E21" s="3" t="s">
        <v>212</v>
      </c>
      <c r="F21" s="3" t="s">
        <v>215</v>
      </c>
    </row>
    <row r="22" spans="1:6" x14ac:dyDescent="0.25">
      <c r="A22" s="3">
        <v>19</v>
      </c>
      <c r="B22" s="3" t="s">
        <v>218</v>
      </c>
      <c r="C22" s="3">
        <v>0</v>
      </c>
      <c r="D22" s="3">
        <v>0</v>
      </c>
      <c r="E22" s="3" t="s">
        <v>212</v>
      </c>
      <c r="F22" s="3" t="s">
        <v>215</v>
      </c>
    </row>
    <row r="23" spans="1:6" x14ac:dyDescent="0.25">
      <c r="A23" s="3">
        <v>20</v>
      </c>
      <c r="B23" s="3" t="s">
        <v>218</v>
      </c>
      <c r="C23" s="3">
        <v>0</v>
      </c>
      <c r="D23" s="3">
        <v>0</v>
      </c>
      <c r="E23" s="3" t="s">
        <v>212</v>
      </c>
      <c r="F23" s="3"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3">
        <v>1</v>
      </c>
      <c r="B4" t="s">
        <v>219</v>
      </c>
      <c r="C4">
        <v>0</v>
      </c>
      <c r="D4">
        <v>0</v>
      </c>
      <c r="E4" t="s">
        <v>212</v>
      </c>
      <c r="F4" t="s">
        <v>215</v>
      </c>
    </row>
    <row r="5" spans="1:6" x14ac:dyDescent="0.25">
      <c r="A5" s="3">
        <v>2</v>
      </c>
      <c r="B5" s="3" t="s">
        <v>219</v>
      </c>
      <c r="C5" s="3">
        <v>0</v>
      </c>
      <c r="D5" s="3">
        <v>0</v>
      </c>
      <c r="E5" s="3" t="s">
        <v>212</v>
      </c>
      <c r="F5" s="3" t="s">
        <v>215</v>
      </c>
    </row>
    <row r="6" spans="1:6" x14ac:dyDescent="0.25">
      <c r="A6" s="3">
        <v>3</v>
      </c>
      <c r="B6" s="3" t="s">
        <v>219</v>
      </c>
      <c r="C6" s="3">
        <v>0</v>
      </c>
      <c r="D6" s="3">
        <v>0</v>
      </c>
      <c r="E6" s="3" t="s">
        <v>212</v>
      </c>
      <c r="F6" s="3" t="s">
        <v>215</v>
      </c>
    </row>
    <row r="7" spans="1:6" x14ac:dyDescent="0.25">
      <c r="A7" s="3">
        <v>4</v>
      </c>
      <c r="B7" s="3" t="s">
        <v>219</v>
      </c>
      <c r="C7" s="3">
        <v>0</v>
      </c>
      <c r="D7" s="3">
        <v>0</v>
      </c>
      <c r="E7" s="3" t="s">
        <v>212</v>
      </c>
      <c r="F7" s="3" t="s">
        <v>215</v>
      </c>
    </row>
    <row r="8" spans="1:6" x14ac:dyDescent="0.25">
      <c r="A8" s="3">
        <v>5</v>
      </c>
      <c r="B8" s="3" t="s">
        <v>219</v>
      </c>
      <c r="C8" s="3">
        <v>0</v>
      </c>
      <c r="D8" s="3">
        <v>0</v>
      </c>
      <c r="E8" s="3" t="s">
        <v>212</v>
      </c>
      <c r="F8" s="3" t="s">
        <v>215</v>
      </c>
    </row>
    <row r="9" spans="1:6" x14ac:dyDescent="0.25">
      <c r="A9" s="3">
        <v>6</v>
      </c>
      <c r="B9" s="3" t="s">
        <v>219</v>
      </c>
      <c r="C9" s="3">
        <v>0</v>
      </c>
      <c r="D9" s="3">
        <v>0</v>
      </c>
      <c r="E9" s="3" t="s">
        <v>212</v>
      </c>
      <c r="F9" s="3" t="s">
        <v>215</v>
      </c>
    </row>
    <row r="10" spans="1:6" x14ac:dyDescent="0.25">
      <c r="A10" s="3">
        <v>7</v>
      </c>
      <c r="B10" s="3" t="s">
        <v>219</v>
      </c>
      <c r="C10" s="3">
        <v>0</v>
      </c>
      <c r="D10" s="3">
        <v>0</v>
      </c>
      <c r="E10" s="3" t="s">
        <v>212</v>
      </c>
      <c r="F10" s="3" t="s">
        <v>215</v>
      </c>
    </row>
    <row r="11" spans="1:6" x14ac:dyDescent="0.25">
      <c r="A11" s="3">
        <v>8</v>
      </c>
      <c r="B11" s="3" t="s">
        <v>219</v>
      </c>
      <c r="C11" s="3">
        <v>0</v>
      </c>
      <c r="D11" s="3">
        <v>0</v>
      </c>
      <c r="E11" s="3" t="s">
        <v>212</v>
      </c>
      <c r="F11" s="3" t="s">
        <v>215</v>
      </c>
    </row>
    <row r="12" spans="1:6" x14ac:dyDescent="0.25">
      <c r="A12" s="3">
        <v>9</v>
      </c>
      <c r="B12" s="3" t="s">
        <v>219</v>
      </c>
      <c r="C12" s="3">
        <v>0</v>
      </c>
      <c r="D12" s="3">
        <v>0</v>
      </c>
      <c r="E12" s="3" t="s">
        <v>212</v>
      </c>
      <c r="F12" s="3" t="s">
        <v>215</v>
      </c>
    </row>
    <row r="13" spans="1:6" x14ac:dyDescent="0.25">
      <c r="A13" s="3">
        <v>10</v>
      </c>
      <c r="B13" s="3" t="s">
        <v>219</v>
      </c>
      <c r="C13" s="3">
        <v>0</v>
      </c>
      <c r="D13" s="3">
        <v>0</v>
      </c>
      <c r="E13" s="3" t="s">
        <v>212</v>
      </c>
      <c r="F13" s="3" t="s">
        <v>215</v>
      </c>
    </row>
    <row r="14" spans="1:6" x14ac:dyDescent="0.25">
      <c r="A14" s="3">
        <v>11</v>
      </c>
      <c r="B14" s="3" t="s">
        <v>219</v>
      </c>
      <c r="C14" s="3">
        <v>0</v>
      </c>
      <c r="D14" s="3">
        <v>0</v>
      </c>
      <c r="E14" s="3" t="s">
        <v>212</v>
      </c>
      <c r="F14" s="3" t="s">
        <v>215</v>
      </c>
    </row>
    <row r="15" spans="1:6" x14ac:dyDescent="0.25">
      <c r="A15" s="3">
        <v>12</v>
      </c>
      <c r="B15" s="3" t="s">
        <v>219</v>
      </c>
      <c r="C15" s="3">
        <v>0</v>
      </c>
      <c r="D15" s="3">
        <v>0</v>
      </c>
      <c r="E15" s="3" t="s">
        <v>212</v>
      </c>
      <c r="F15" s="3" t="s">
        <v>215</v>
      </c>
    </row>
    <row r="16" spans="1:6" x14ac:dyDescent="0.25">
      <c r="A16" s="3">
        <v>13</v>
      </c>
      <c r="B16" s="3" t="s">
        <v>219</v>
      </c>
      <c r="C16" s="3">
        <v>0</v>
      </c>
      <c r="D16" s="3">
        <v>0</v>
      </c>
      <c r="E16" s="3" t="s">
        <v>212</v>
      </c>
      <c r="F16" s="3" t="s">
        <v>215</v>
      </c>
    </row>
    <row r="17" spans="1:6" x14ac:dyDescent="0.25">
      <c r="A17" s="3">
        <v>14</v>
      </c>
      <c r="B17" s="3" t="s">
        <v>219</v>
      </c>
      <c r="C17" s="3">
        <v>0</v>
      </c>
      <c r="D17" s="3">
        <v>0</v>
      </c>
      <c r="E17" s="3" t="s">
        <v>212</v>
      </c>
      <c r="F17" s="3" t="s">
        <v>215</v>
      </c>
    </row>
    <row r="18" spans="1:6" x14ac:dyDescent="0.25">
      <c r="A18" s="3">
        <v>15</v>
      </c>
      <c r="B18" s="3" t="s">
        <v>219</v>
      </c>
      <c r="C18" s="3">
        <v>0</v>
      </c>
      <c r="D18" s="3">
        <v>0</v>
      </c>
      <c r="E18" s="3" t="s">
        <v>212</v>
      </c>
      <c r="F18" s="3" t="s">
        <v>215</v>
      </c>
    </row>
    <row r="19" spans="1:6" x14ac:dyDescent="0.25">
      <c r="A19" s="3">
        <v>16</v>
      </c>
      <c r="B19" s="3" t="s">
        <v>219</v>
      </c>
      <c r="C19" s="3">
        <v>0</v>
      </c>
      <c r="D19" s="3">
        <v>0</v>
      </c>
      <c r="E19" s="3" t="s">
        <v>212</v>
      </c>
      <c r="F19" s="3" t="s">
        <v>215</v>
      </c>
    </row>
    <row r="20" spans="1:6" x14ac:dyDescent="0.25">
      <c r="A20" s="3">
        <v>17</v>
      </c>
      <c r="B20" s="3" t="s">
        <v>219</v>
      </c>
      <c r="C20" s="3">
        <v>0</v>
      </c>
      <c r="D20" s="3">
        <v>0</v>
      </c>
      <c r="E20" s="3" t="s">
        <v>212</v>
      </c>
      <c r="F20" s="3" t="s">
        <v>215</v>
      </c>
    </row>
    <row r="21" spans="1:6" x14ac:dyDescent="0.25">
      <c r="A21" s="3">
        <v>18</v>
      </c>
      <c r="B21" s="3" t="s">
        <v>219</v>
      </c>
      <c r="C21" s="3">
        <v>0</v>
      </c>
      <c r="D21" s="3">
        <v>0</v>
      </c>
      <c r="E21" s="3" t="s">
        <v>212</v>
      </c>
      <c r="F21" s="3" t="s">
        <v>215</v>
      </c>
    </row>
    <row r="22" spans="1:6" x14ac:dyDescent="0.25">
      <c r="A22" s="3">
        <v>19</v>
      </c>
      <c r="B22" s="3" t="s">
        <v>219</v>
      </c>
      <c r="C22" s="3">
        <v>0</v>
      </c>
      <c r="D22" s="3">
        <v>0</v>
      </c>
      <c r="E22" s="3" t="s">
        <v>212</v>
      </c>
      <c r="F22" s="3" t="s">
        <v>215</v>
      </c>
    </row>
    <row r="23" spans="1:6" x14ac:dyDescent="0.25">
      <c r="A23" s="3">
        <v>20</v>
      </c>
      <c r="B23" s="3" t="s">
        <v>219</v>
      </c>
      <c r="C23" s="3">
        <v>0</v>
      </c>
      <c r="D23" s="3">
        <v>0</v>
      </c>
      <c r="E23" s="3" t="s">
        <v>212</v>
      </c>
      <c r="F23" s="3"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3">
        <v>1</v>
      </c>
      <c r="B4" t="s">
        <v>220</v>
      </c>
      <c r="C4" s="5">
        <v>0</v>
      </c>
      <c r="D4">
        <v>0</v>
      </c>
      <c r="E4" t="s">
        <v>212</v>
      </c>
      <c r="F4"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2026-04-01T15:38:20Z</dcterms:modified>
</cp:coreProperties>
</file>